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Balance Sheet" sheetId="1" r:id="rId1"/>
    <sheet name="Income Statement" sheetId="2" r:id="rId2"/>
    <sheet name="Statement of changes in equity" sheetId="3" r:id="rId3"/>
    <sheet name="Cash Flow Statement" sheetId="4" r:id="rId4"/>
    <sheet name="Notes" sheetId="5" r:id="rId5"/>
  </sheets>
  <definedNames>
    <definedName name="_xlnm.Print_Area" localSheetId="0">'Balance Sheet'!$A$1:$H$50</definedName>
    <definedName name="_xlnm.Print_Area" localSheetId="1">'Income Statement'!$A$1:$I$35</definedName>
    <definedName name="_xlnm.Print_Area" localSheetId="4">'Notes'!$A$6:$I$306</definedName>
    <definedName name="_xlnm.Print_Titles" localSheetId="4">'Notes'!$1:$5</definedName>
  </definedNames>
  <calcPr fullCalcOnLoad="1"/>
</workbook>
</file>

<file path=xl/sharedStrings.xml><?xml version="1.0" encoding="utf-8"?>
<sst xmlns="http://schemas.openxmlformats.org/spreadsheetml/2006/main" count="427" uniqueCount="331">
  <si>
    <t>(Incorporated in Malaysia)</t>
  </si>
  <si>
    <t>Other investments</t>
  </si>
  <si>
    <t>Inventories</t>
  </si>
  <si>
    <t>Trade receivables</t>
  </si>
  <si>
    <t>Other receivables</t>
  </si>
  <si>
    <t>Cash and bank balances</t>
  </si>
  <si>
    <t>Trade payables</t>
  </si>
  <si>
    <t>Other payables</t>
  </si>
  <si>
    <t>Share capital</t>
  </si>
  <si>
    <t>Reserves</t>
  </si>
  <si>
    <t>Deferred taxation</t>
  </si>
  <si>
    <t>Share</t>
  </si>
  <si>
    <t>capital</t>
  </si>
  <si>
    <t>Non-</t>
  </si>
  <si>
    <t>distributable</t>
  </si>
  <si>
    <t>reserves</t>
  </si>
  <si>
    <t>Distributable</t>
  </si>
  <si>
    <t>RM'000</t>
  </si>
  <si>
    <t xml:space="preserve"> Employee Share Option Scheme</t>
  </si>
  <si>
    <t>Revenue</t>
  </si>
  <si>
    <t>Profit before taxation</t>
  </si>
  <si>
    <t>Taxation</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</si>
  <si>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</si>
  <si>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</si>
  <si>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</si>
  <si>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</si>
  <si>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</si>
  <si>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</si>
  <si>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</si>
  <si>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</si>
  <si>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</si>
  <si>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</si>
  <si>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</si>
  <si>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Employee Share Option Scheme</t>
  </si>
  <si>
    <t>A 1</t>
  </si>
  <si>
    <t>A 2</t>
  </si>
  <si>
    <t>A 3</t>
  </si>
  <si>
    <t>A 4</t>
  </si>
  <si>
    <t>A 5</t>
  </si>
  <si>
    <t>A 6</t>
  </si>
  <si>
    <t>(i)</t>
  </si>
  <si>
    <t>(ii)</t>
  </si>
  <si>
    <t>A 7</t>
  </si>
  <si>
    <t>A 8</t>
  </si>
  <si>
    <t>A 9</t>
  </si>
  <si>
    <t>The valuation of property, plant and equipment have been brought forward without amendment from the previous annual financial statements.</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</si>
  <si>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</si>
  <si>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</si>
  <si>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</si>
  <si>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</si>
  <si>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</si>
  <si>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</si>
  <si>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</si>
  <si>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</si>
  <si>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</si>
  <si>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</si>
  <si>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</si>
  <si>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</si>
  <si>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</si>
  <si>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</si>
  <si>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</si>
  <si>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</si>
  <si>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</si>
  <si>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</si>
  <si>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</si>
  <si>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</si>
  <si>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</si>
  <si>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</si>
  <si>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As at the date of issue of this interim financial report, there were no off balance sheet financial instruments.</t>
  </si>
  <si>
    <t>B 11</t>
  </si>
  <si>
    <t>B 12</t>
  </si>
  <si>
    <t>(a)</t>
  </si>
  <si>
    <t>(b)</t>
  </si>
  <si>
    <t>B 13</t>
  </si>
  <si>
    <t>Basic earnings per stock unit: -</t>
  </si>
  <si>
    <t>Weighted average number of stock units ('000)</t>
  </si>
  <si>
    <t>Basic earnings per stock unit (sen)</t>
  </si>
  <si>
    <t>Diluted earnings per stock unit: -</t>
  </si>
  <si>
    <t>Diluted earnings per stock unit (sen)</t>
  </si>
  <si>
    <t>There were no unusual items affecting assets, liabilities, equity, net income or cash flows for the current financial period.</t>
  </si>
  <si>
    <t>The basic and diluted earnings per stock unit are calculated as follows: -</t>
  </si>
  <si>
    <t>A 13</t>
  </si>
  <si>
    <t>(c)</t>
  </si>
  <si>
    <t>(e)</t>
  </si>
  <si>
    <t>(f)</t>
  </si>
  <si>
    <t>By Order of the Board</t>
  </si>
  <si>
    <t>Gan Kok Tiong</t>
  </si>
  <si>
    <t>Company Secretary</t>
  </si>
  <si>
    <t>Tax recoverable</t>
  </si>
  <si>
    <t>Issue of shares pursuant to</t>
  </si>
  <si>
    <t>(d)</t>
  </si>
  <si>
    <t>Interest received</t>
  </si>
  <si>
    <t>Purchase of fertilisers from Kai Lee Company, the sole proprietor, who is a person connected to several directors</t>
  </si>
  <si>
    <t>Net cash generated from operating activities</t>
  </si>
  <si>
    <t>Profit on sale</t>
  </si>
  <si>
    <t>Share of results of associates</t>
  </si>
  <si>
    <t>There were no profit forecasts prepared for public release and profit guarantees provided by the Group.</t>
  </si>
  <si>
    <t>Net profit for the period</t>
  </si>
  <si>
    <t>Amount due to Kai Lee Company, the sole proprietor, who is a person connected to several directors.</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</si>
  <si>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</si>
  <si>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</si>
  <si>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</si>
  <si>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</si>
  <si>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</si>
  <si>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</si>
  <si>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</si>
  <si>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</si>
  <si>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</si>
  <si>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</si>
  <si>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</si>
  <si>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Deposits with financial institutions</t>
  </si>
  <si>
    <t>Less: Deposits pledged for bank guarantee facilities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</si>
  <si>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</si>
  <si>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</si>
  <si>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</si>
  <si>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</si>
  <si>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</si>
  <si>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</si>
  <si>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</si>
  <si>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</si>
  <si>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</si>
  <si>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</si>
  <si>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</si>
  <si>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</si>
  <si>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</si>
  <si>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</si>
  <si>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</si>
  <si>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</si>
  <si>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</si>
  <si>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</si>
  <si>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</si>
  <si>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</si>
  <si>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</si>
  <si>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</si>
  <si>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Prospects For Current Financial Year</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</si>
  <si>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</si>
  <si>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</si>
  <si>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</si>
  <si>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</si>
  <si>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</si>
  <si>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</si>
  <si>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</si>
  <si>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</si>
  <si>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</si>
  <si>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</si>
  <si>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</si>
  <si>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</si>
  <si>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</si>
  <si>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</si>
  <si>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</si>
  <si>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</si>
  <si>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</si>
  <si>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</si>
  <si>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</si>
  <si>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2005</t>
  </si>
  <si>
    <t>Cash And Cash Equivalents At Beginning Of Period</t>
  </si>
  <si>
    <t>Cash And Cash Equivalents At End Of Period Comprise:</t>
  </si>
  <si>
    <t>Explanatory Notes - FRS 134 : Interim Financial Reporting</t>
  </si>
  <si>
    <t>The interim financial report has been prepared in accordance with FRS 134 : Interim Financial Reporting and Chapter 9 Part K of the Listing Requirements of Bursa Malaysia Securities Berhad.</t>
  </si>
  <si>
    <t>Management fees charged by Sin Thye Management Sdn Bhd, an associate in which substantial shareholders and several directors have interests</t>
  </si>
  <si>
    <t>Agency fees charged by Tat Lee Commodities Pte Ltd, a company in which substantial shareholders and several directors have interests</t>
  </si>
  <si>
    <t>Cash And Cash Equivalents At End Of Period</t>
  </si>
  <si>
    <t>Investment in associates</t>
  </si>
  <si>
    <t xml:space="preserve">The production of fresh fruit bunches depends on weather conditions, production cycle of the palms and the age of the palms. </t>
  </si>
  <si>
    <t>equity</t>
  </si>
  <si>
    <t>Taxes paid</t>
  </si>
  <si>
    <t xml:space="preserve">Proceeds from issue of shares pursuant to </t>
  </si>
  <si>
    <t>Cash on hand and at banks</t>
  </si>
  <si>
    <t>Effect of dilution from share options</t>
  </si>
  <si>
    <t>2006</t>
  </si>
  <si>
    <t>Cost of sales</t>
  </si>
  <si>
    <t>Gross profit</t>
  </si>
  <si>
    <t>Other income</t>
  </si>
  <si>
    <t>Administrative expenses</t>
  </si>
  <si>
    <t>Selling expenses</t>
  </si>
  <si>
    <t>Replanting expenditure</t>
  </si>
  <si>
    <t>Profit for the period</t>
  </si>
  <si>
    <t>Attributable to:</t>
  </si>
  <si>
    <t>Equity holders of the parent</t>
  </si>
  <si>
    <t>Earnings per stock unit attributable to</t>
  </si>
  <si>
    <t>equity holders of the parent</t>
  </si>
  <si>
    <t>ASSETS</t>
  </si>
  <si>
    <t>EQUITY AND LIABILITIES</t>
  </si>
  <si>
    <t>Equity attributable to equity holders of the parent</t>
  </si>
  <si>
    <t>Total Liabilities</t>
  </si>
  <si>
    <t>TOTAL EQUITY AND LIABILITIES</t>
  </si>
  <si>
    <t>Total Equity</t>
  </si>
  <si>
    <t>Net assets per stock unit attributable to</t>
  </si>
  <si>
    <t>ordinary equity holders of the parent</t>
  </si>
  <si>
    <t>Total</t>
  </si>
  <si>
    <t>directly in equity</t>
  </si>
  <si>
    <t>for the period</t>
  </si>
  <si>
    <t>Foreign currency translation,</t>
  </si>
  <si>
    <t>Other than those disclosed in Note A1, there were no changes in estimates of amounts reported in prior financial years and prior interim periods that have a material effect in the current interim period.</t>
  </si>
  <si>
    <t>Profit attributable to equity holders</t>
  </si>
  <si>
    <t>of the parent (RM'000)</t>
  </si>
  <si>
    <t>FRS 2: Share-based Payment</t>
  </si>
  <si>
    <t xml:space="preserve">FRS 2 requires an entity to recognise share-based payment transactions in its financial statements, including transactions with employees or other parties to be settled in cash, other assets, or equity instruments of the entity. </t>
  </si>
  <si>
    <t>FRS 101: Presentation of Financial Statements</t>
  </si>
  <si>
    <t>The current period's presentation of the Group's financial statements is based on the revised requirements of FRS 101, with the comparatives restated to conform with the current period's presentation.</t>
  </si>
  <si>
    <t>Amount due to Sin Thye Management Sdn Bhd, an associate in which several directors and substantial shareholders have interests</t>
  </si>
  <si>
    <t>FRS 2</t>
  </si>
  <si>
    <t>Share-based Payment</t>
  </si>
  <si>
    <t>FRS 3</t>
  </si>
  <si>
    <t>FRS 5</t>
  </si>
  <si>
    <t>FRS 101</t>
  </si>
  <si>
    <t xml:space="preserve">Presentation of Financial Statements </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</si>
  <si>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</si>
  <si>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</si>
  <si>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</si>
  <si>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</si>
  <si>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</si>
  <si>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</si>
  <si>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</si>
  <si>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</si>
  <si>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</si>
  <si>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</si>
  <si>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</si>
  <si>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</si>
  <si>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</si>
  <si>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</si>
  <si>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</si>
  <si>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</si>
  <si>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 and Presentation</t>
  </si>
  <si>
    <t>FRS 133</t>
  </si>
  <si>
    <t>Earnings Per Share</t>
  </si>
  <si>
    <t>FRS 136</t>
  </si>
  <si>
    <t>Impairment of Assets</t>
  </si>
  <si>
    <t>FRS 138</t>
  </si>
  <si>
    <t>FRS 140</t>
  </si>
  <si>
    <t>Investment Property</t>
  </si>
  <si>
    <t>Intangible Assets</t>
  </si>
  <si>
    <t>&lt;------- Attributable to equity holders of the parent ------&gt;</t>
  </si>
  <si>
    <t>Business Combinations</t>
  </si>
  <si>
    <t>Non-current Assets Held for Sale and Discontinued Operations</t>
  </si>
  <si>
    <t>Under the transitional provisions of FRS 2, this FRS must be applied to share options that were granted after 31 December 2004 and had not yet vested on 1 January 2006.</t>
  </si>
  <si>
    <t xml:space="preserve">Extraction Rate </t>
  </si>
  <si>
    <t>Income tax:</t>
  </si>
  <si>
    <t xml:space="preserve">The approval of the Shareholders of the Company was obtained at the Extraordinary General Meeting of the  Company held on 26 May 2006. </t>
  </si>
  <si>
    <t xml:space="preserve">The conditions precedent as set out in the Singapore JVSA have been fulfilled and the necessary approvals required for the subscription of shares in Chin Thye Investment Pte Ltd have been obtained on or before 1 June 2006. </t>
  </si>
  <si>
    <t>Basis Of Preparation (Cont'd)</t>
  </si>
  <si>
    <t>TOTAL ASSETS</t>
  </si>
  <si>
    <t xml:space="preserve">representing gain recognised </t>
  </si>
  <si>
    <t xml:space="preserve">Total recognised income </t>
  </si>
  <si>
    <t>Share of results of jointly controlled entity</t>
  </si>
  <si>
    <t>Investment in jointly controlled entity</t>
  </si>
  <si>
    <t>Included in other payables is: -</t>
  </si>
  <si>
    <r>
      <t xml:space="preserve">Chin Teck Plantations Berhad </t>
    </r>
    <r>
      <rPr>
        <b/>
        <sz val="9"/>
        <rFont val="Book Antiqua"/>
        <family val="1"/>
      </rPr>
      <t>(3250V)</t>
    </r>
  </si>
  <si>
    <t>As At 30 November 2006</t>
  </si>
  <si>
    <t>31.8.2006</t>
  </si>
  <si>
    <t>Non-Current Liability</t>
  </si>
  <si>
    <t>RM4.80</t>
  </si>
  <si>
    <t>RM4.91</t>
  </si>
  <si>
    <t>(The condensed consolidated balance sheet should be read in conjunction with the Annual Financial Statements for the year ended 31 August 2006)</t>
  </si>
  <si>
    <t>For The First Financial Quarter And Three Months Ended 30 November 2006</t>
  </si>
  <si>
    <t>First</t>
  </si>
  <si>
    <t>Three Months</t>
  </si>
  <si>
    <t xml:space="preserve">- </t>
  </si>
  <si>
    <t>5.31 sen</t>
  </si>
  <si>
    <t>5.30 sen</t>
  </si>
  <si>
    <t>For The Three Months Ended 30 November 2006</t>
  </si>
  <si>
    <t>At 1 September 2005</t>
  </si>
  <si>
    <t>(The condensed consolidated statement of changes in equity should be read in conjunction with the Annual Financial Statements for the year ended 31 August 2006)</t>
  </si>
  <si>
    <t>30.11.2006</t>
  </si>
  <si>
    <t>30.11.2005</t>
  </si>
  <si>
    <t>Cash Flows From Financing Activity</t>
  </si>
  <si>
    <t>(The condensed consolidated cash flow statement should be read in conjunction with the Annual Financial Statements for the year ended 31 August 2006)</t>
  </si>
  <si>
    <t>Notes To The Interim Financial Report - 30 November 2006</t>
  </si>
  <si>
    <t xml:space="preserve">The same accounting policies and methods of computation are followed in the interim financial report as compared with the annual  financial statements for the financial year ended 31 August 2006 except for the adoption of the following new / revised Financial Reporting Standards ('FRS') effective for the financial period beginning 1 January 2006: - </t>
  </si>
  <si>
    <t xml:space="preserve">The interim financial report is unaudited and should be read in conjunction with the audited financial statements for the financial year ended 31 August 2006. </t>
  </si>
  <si>
    <t>The adoption of FRS 2 has not given rise to any adjustments to the opening balance of retained profits as at 1 September 2006 and restatement of comparative amounts as at 31 August 2006 as no options under the ESOS were granted after 31 December 2004 and had not yet vested on 1 January 2006.</t>
  </si>
  <si>
    <t xml:space="preserve">The adoption of FRS 3, FRS 5, FRS 102, FRS 108, FRS 110, FRS 116, FRS 121, FRS 127, FRS 128, FRS 131, FRS 132, FRS 133, FRS 136, FRS 138 and FRS 140 does not have significant financial impact on the Group. The principal effects of the changes in accounting policies resulting from the adoption of the other new / revised FRSs are discussed below: </t>
  </si>
  <si>
    <t>The auditors' report on the financial statements for the financial year ended 31 August 2006 was not qualified.</t>
  </si>
  <si>
    <t xml:space="preserve">The revenue and earnings are impacted by the production of fresh fruit bunches and volatility of the selling prices of crude palm oil and palm kernel. </t>
  </si>
  <si>
    <t>As At 30.11.2006</t>
  </si>
  <si>
    <t xml:space="preserve">         First Financial Quarter </t>
  </si>
  <si>
    <t xml:space="preserve">            Three Months </t>
  </si>
  <si>
    <t xml:space="preserve">There were no issuances, cancellations, repurchases, resale and repayments of debts and equity securities for the three months ended 30 November 2006. </t>
  </si>
  <si>
    <t>No dividend was paid during the three months ended 30 November 2006.</t>
  </si>
  <si>
    <t xml:space="preserve">There were no significant acquisitions and no disposals of property, plant and equipment for the three months ended 30 November 2006. </t>
  </si>
  <si>
    <t>Material Events Subsequent To First Financial Quarter</t>
  </si>
  <si>
    <t xml:space="preserve">There were no material events subsequent to the first financial quarter that have not been reflected in the financial statements for the financial quarter ended 30 November 2006. </t>
  </si>
  <si>
    <t>Other than the purchase and sale of quoted investments as disclosed in Note B7, there were no business combinations, acquisition or disposal of subsidiaries and long term investments, restructurings and discontinuing operations.</t>
  </si>
  <si>
    <t>As at the date of issue of this interim financial report, there were no contingent liabilities and contingent assets that had arisen since 31 August 2006.</t>
  </si>
  <si>
    <t>As at 30.11.2006</t>
  </si>
  <si>
    <t>Material Change In The Profit Before Taxation For The First Financial Quarter Compared With The Immediate Preceding Quarter</t>
  </si>
  <si>
    <t>There were no sales of unquoted investments and properties for the three months ended 30 November 2006.</t>
  </si>
  <si>
    <t>Investments in quoted securities as at 30 November 2006: -</t>
  </si>
  <si>
    <t>There were no material litigations as at 31 August 2006 and at the date of issue of this interim financial report.</t>
  </si>
  <si>
    <t>On 26 December 2006, the Board declared a first interim dividend of 15% or 15 sen per stock unit less 27% taxation in respect of the financial year ending 31 August 2007 which will be paid on 31 January 2007. Entitlement to the said dividend was determined on the basis of the record of depositors as at 17 January 2007.</t>
  </si>
  <si>
    <t>The total dividends for the previous financial year ended 31 August 2006:-</t>
  </si>
  <si>
    <t xml:space="preserve">       First Financial Quarter</t>
  </si>
  <si>
    <t xml:space="preserve">         Three Months</t>
  </si>
  <si>
    <t>*</t>
  </si>
  <si>
    <t>26 January 2007</t>
  </si>
  <si>
    <t>The Chin Teck Plantations Berhad Employee Share Option Scheme ('ESOS'), which lapsed on 30 January 2006 allowed the employees of the Group to subscribe for ordinary shares in the Company. Prior to 1 January 2006, no compensation expense was recognised in profit or loss for the share options granted. With the adoption of FRS 2, the compensation expense relating to share options is recognised in profit or loss over the vesting periods of the grants with a corresponding increase in equity.</t>
  </si>
  <si>
    <t>As at 30 November 2006, there were no borrowings and debt securities.</t>
  </si>
  <si>
    <t xml:space="preserve"> 30 November</t>
  </si>
  <si>
    <t>(The condensed consolidated income statement should be read in conjunction with the Annual Financial Statements for the year ended 31 August 2006)</t>
  </si>
  <si>
    <t>Deferred tax liability</t>
  </si>
  <si>
    <t>At 30 November 2005</t>
  </si>
  <si>
    <t>At 1 September 2006</t>
  </si>
  <si>
    <t>At 30 November 2006</t>
  </si>
  <si>
    <t>Net cash generated from investing activities</t>
  </si>
  <si>
    <t>Net cash generated from financing activity</t>
  </si>
  <si>
    <t>Net Increase In Cash And Cash Equivalents</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</si>
  <si>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</si>
  <si>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</si>
  <si>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Amount due to Negri Sembilan Oil Palms Berhad, a company  in which several directors and substantial shareholders have interests</t>
  </si>
  <si>
    <t>Amount due to Yew Hoe Chan, a partnership of whom two of the partners are connected to a director</t>
  </si>
  <si>
    <t xml:space="preserve">Revenue in the first financial quarter ended 30 November 2006 decreased by 16% from the preceding financial quarter. The average selling price of crude palm oil was higher; however, the average selling price of palm kernel was lower. The production of fresh fruit bunches, crude palm oil and palm kernel were lower. </t>
  </si>
  <si>
    <t xml:space="preserve">Overall operating expenses was lower due mainly to a decrease in the purchase of oil palm produce and a reduction in the production of fresh fruit bunches, crude palm oil and palm kernel. </t>
  </si>
  <si>
    <t xml:space="preserve">The effective tax rate for the first financial quarter and three months ended 30 November 2006 is higher than the statutory rate due mainly to certain expenses which are not deductible for income tax purpose. </t>
  </si>
  <si>
    <t>8.41 sen</t>
  </si>
  <si>
    <t>(g)</t>
  </si>
  <si>
    <t>Included in trade payables are: -</t>
  </si>
  <si>
    <t xml:space="preserve">Overall operating expenses was lower due mainly to a decrease in the purchase of oil palm produce and expenditure on upkeep of mature field. </t>
  </si>
  <si>
    <t xml:space="preserve">The Group recorded an overall profit in its share of results of associates as compared with an overall loss suffered in the previous financial quarter and period. </t>
  </si>
  <si>
    <t xml:space="preserve">The Group recorded an overall profit in its share of results of associates as compared with an overall loss suffered in the preceding financial quarter. </t>
  </si>
  <si>
    <t xml:space="preserve">Overall, profit before taxation increased by 47.89% due mainly to the reasons mentioned above.  </t>
  </si>
  <si>
    <t xml:space="preserve">On 10 April 2006, the Company entered into a conditional joint venture and shareholders agreement with Negri Sembilan Oil Palms Berhad ('NSOP'), Timor Oil Palm Plantation Berhad ('Timor'), a 58.0% owned subsidiary of NSOP , Eng Thye Plantations Berhad ('Eng Thye'), an 83.3% owned subsidiary of NSOP, Seong Thye Plantations Sdn Bhd ('Seong Thye')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</si>
  <si>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 xml:space="preserve">The adoption of the revised FRS 101 has affected the presentation of share of net after-tax results of associates and jointly controlled entity and other disclosures. </t>
  </si>
  <si>
    <t xml:space="preserve">Overall, profit for the period increased by 58.57% from the previous corresponding financial quarter and period. </t>
  </si>
  <si>
    <t>No segment information  has been prepared as the Group's principal activities involve predominantly the cultivation, processing and sale of crude palm oil and palm kernel and is wholly carried out in Malaysia.</t>
  </si>
  <si>
    <t xml:space="preserve">The average selling price of crude palm oil has increased substantially since the end of the previous financial year. The plantation profit of the Company will improve in tandem with the increase in the selling price of crude palm oil. </t>
  </si>
  <si>
    <t xml:space="preserve">During the financial year ended 31 August 2006, the Company subscribed for 7,200,000 shares in Chin Thye Investment Pte Ltd for a total cash subscription sum of RM16,898,410 on a pro-rata basis. </t>
  </si>
  <si>
    <t>No further subscription for shares in Chin Thye Investment Pte Ltd was made during the three months ended 30 November 2006.</t>
  </si>
  <si>
    <t>There is no effect of dilution from share options for the current financial quarter and three months ended 30 November 2006 as the Employee Share Option Scheme lapsed on 30 January 2006.</t>
  </si>
  <si>
    <t>The total dividends for the current financial year ending 31 August 2007:-</t>
  </si>
  <si>
    <t>(iii)</t>
  </si>
  <si>
    <t xml:space="preserve">Revenue in the first financial quarter and three months ended 30 November 2006 improved by 4.96% from the previous corresponding financial quarter and period. The average selling price of crude palm oil was higher; however, the average selling price of  palm kernel was lower. The production of fresh fruit bunches, crude palm oil and palm kernel were higher.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</si>
</sst>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s>
  <fonts count="7">
    <font>
      <sz val="10"/>
      <name val="Book Antiqua"/>
      <family val="1"/>
    </font>
    <font>
      <sz val="10"/>
      <name val="Arial"/>
      <family val="0"/>
    </font>
    <font>
      <b/>
      <sz val="10"/>
      <name val="Book Antiqua"/>
      <family val="1"/>
    </font>
    <font>
      <b/>
      <sz val="9"/>
      <name val="Book Antiqua"/>
      <family val="1"/>
    </font>
    <font>
      <u val="single"/>
      <sz val="10"/>
      <color indexed="12"/>
      <name val="Book Antiqua"/>
      <family val="1"/>
    </font>
    <font>
      <u val="single"/>
      <sz val="10"/>
      <color indexed="36"/>
      <name val="Book Antiqua"/>
      <family val="1"/>
    </font>
    <font>
      <sz val="10"/>
      <color indexed="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10">
    <xf numFmtId="0" fontId="0" fillId="0" borderId="0" xfId="0" applyAlignment="1">
      <alignment/>
    </xf>
    <xf numFmtId="0" fontId="0" fillId="0" borderId="0" xfId="0" applyFont="1" applyAlignment="1">
      <alignment/>
    </xf>
    <xf numFmtId="0" fontId="2" fillId="0" borderId="0" xfId="0" applyFont="1" applyAlignment="1">
      <alignment/>
    </xf>
    <xf numFmtId="173" fontId="2" fillId="0" borderId="0" xfId="15" applyNumberFormat="1" applyFont="1" applyAlignment="1">
      <alignment horizontal="right"/>
    </xf>
    <xf numFmtId="173" fontId="0" fillId="0" borderId="0" xfId="15" applyNumberFormat="1" applyFont="1" applyAlignment="1">
      <alignment horizontal="right"/>
    </xf>
    <xf numFmtId="41" fontId="0" fillId="0" borderId="0" xfId="15" applyNumberFormat="1" applyFont="1" applyAlignment="1">
      <alignment horizontal="right"/>
    </xf>
    <xf numFmtId="0" fontId="0" fillId="0" borderId="0" xfId="0" applyAlignment="1">
      <alignment horizontal="justify" vertical="top" wrapText="1"/>
    </xf>
    <xf numFmtId="173" fontId="2" fillId="0" borderId="0" xfId="15" applyNumberFormat="1" applyFont="1" applyAlignment="1" quotePrefix="1">
      <alignment horizontal="right"/>
    </xf>
    <xf numFmtId="173" fontId="0" fillId="0" borderId="0" xfId="15" applyNumberFormat="1" applyFont="1" applyAlignment="1">
      <alignment/>
    </xf>
    <xf numFmtId="173" fontId="0" fillId="0" borderId="1" xfId="15" applyNumberFormat="1" applyFont="1" applyBorder="1" applyAlignment="1">
      <alignment/>
    </xf>
    <xf numFmtId="173" fontId="0" fillId="0" borderId="2" xfId="15" applyNumberFormat="1" applyFont="1" applyBorder="1" applyAlignment="1">
      <alignment horizontal="right"/>
    </xf>
    <xf numFmtId="173" fontId="0" fillId="0" borderId="0" xfId="15" applyNumberFormat="1" applyAlignment="1">
      <alignment/>
    </xf>
    <xf numFmtId="173" fontId="0" fillId="0" borderId="2"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173" fontId="0" fillId="0" borderId="0" xfId="15" applyNumberFormat="1" applyAlignment="1">
      <alignment horizontal="right"/>
    </xf>
    <xf numFmtId="173" fontId="0" fillId="0" borderId="0" xfId="15" applyNumberFormat="1" applyFont="1" applyAlignment="1">
      <alignment horizontal="right"/>
    </xf>
    <xf numFmtId="43" fontId="0" fillId="0" borderId="0" xfId="15" applyAlignment="1">
      <alignment horizontal="right" vertical="top"/>
    </xf>
    <xf numFmtId="173" fontId="0" fillId="0" borderId="0" xfId="15" applyNumberFormat="1" applyAlignment="1">
      <alignment horizontal="right" vertical="top"/>
    </xf>
    <xf numFmtId="43" fontId="0" fillId="0" borderId="0" xfId="15" applyAlignment="1" quotePrefix="1">
      <alignment horizontal="right"/>
    </xf>
    <xf numFmtId="173" fontId="0" fillId="0" borderId="0" xfId="15" applyNumberFormat="1" applyBorder="1" applyAlignment="1" quotePrefix="1">
      <alignment horizontal="righ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173" fontId="0" fillId="0" borderId="0" xfId="15" applyNumberFormat="1" applyBorder="1" applyAlignment="1">
      <alignment horizontal="right" vertical="top"/>
    </xf>
    <xf numFmtId="15" fontId="0" fillId="0" borderId="0" xfId="0" applyNumberFormat="1" applyAlignment="1" quotePrefix="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4" xfId="15" applyNumberFormat="1" applyFont="1" applyBorder="1" applyAlignment="1">
      <alignment horizontal="right"/>
    </xf>
    <xf numFmtId="173" fontId="0" fillId="0" borderId="0" xfId="0" applyNumberFormat="1" applyBorder="1" applyAlignment="1">
      <alignment/>
    </xf>
    <xf numFmtId="0" fontId="0" fillId="0" borderId="0" xfId="0" applyAlignment="1">
      <alignment horizontal="justify" vertical="justify" wrapText="1"/>
    </xf>
    <xf numFmtId="0" fontId="2" fillId="0" borderId="0" xfId="0" applyFont="1" applyAlignment="1">
      <alignment horizontal="justify" vertical="top" wrapText="1"/>
    </xf>
    <xf numFmtId="173" fontId="0" fillId="0" borderId="0" xfId="15" applyNumberFormat="1" applyAlignment="1">
      <alignment horizontal="center"/>
    </xf>
    <xf numFmtId="41" fontId="0" fillId="0" borderId="0" xfId="15" applyNumberFormat="1" applyFont="1" applyBorder="1" applyAlignment="1">
      <alignment horizontal="right"/>
    </xf>
    <xf numFmtId="173" fontId="0" fillId="0" borderId="0" xfId="15" applyNumberFormat="1" applyFont="1" applyBorder="1" applyAlignment="1">
      <alignment/>
    </xf>
    <xf numFmtId="41" fontId="0" fillId="0" borderId="3" xfId="15" applyNumberFormat="1" applyFont="1" applyBorder="1" applyAlignment="1">
      <alignment horizontal="right"/>
    </xf>
    <xf numFmtId="0" fontId="0" fillId="0" borderId="0" xfId="0" applyAlignment="1">
      <alignment wrapText="1"/>
    </xf>
    <xf numFmtId="41" fontId="0" fillId="0" borderId="2" xfId="15" applyNumberFormat="1" applyFont="1" applyBorder="1" applyAlignment="1">
      <alignment horizontal="right"/>
    </xf>
    <xf numFmtId="0" fontId="0" fillId="0" borderId="0" xfId="0" applyAlignment="1">
      <alignment/>
    </xf>
    <xf numFmtId="0" fontId="0" fillId="0" borderId="3" xfId="0" applyFont="1" applyBorder="1" applyAlignment="1">
      <alignment/>
    </xf>
    <xf numFmtId="0" fontId="0" fillId="0" borderId="1" xfId="0" applyFont="1" applyBorder="1" applyAlignment="1">
      <alignment/>
    </xf>
    <xf numFmtId="0" fontId="0" fillId="0" borderId="4" xfId="0" applyFont="1" applyBorder="1" applyAlignment="1">
      <alignment/>
    </xf>
    <xf numFmtId="173" fontId="0" fillId="0" borderId="2" xfId="15" applyNumberFormat="1" applyBorder="1" applyAlignment="1">
      <alignment horizontal="right"/>
    </xf>
    <xf numFmtId="0" fontId="0" fillId="0" borderId="0" xfId="0" applyBorder="1" applyAlignment="1">
      <alignment/>
    </xf>
    <xf numFmtId="0" fontId="0" fillId="0" borderId="0" xfId="0" applyFont="1" applyBorder="1" applyAlignment="1">
      <alignment/>
    </xf>
    <xf numFmtId="173" fontId="0" fillId="0" borderId="0" xfId="15" applyNumberFormat="1" applyBorder="1" applyAlignment="1">
      <alignment horizontal="right"/>
    </xf>
    <xf numFmtId="43" fontId="0" fillId="0" borderId="1" xfId="15" applyBorder="1" applyAlignment="1">
      <alignment horizontal="right"/>
    </xf>
    <xf numFmtId="43" fontId="0" fillId="0" borderId="0" xfId="15" applyAlignment="1">
      <alignment horizontal="right"/>
    </xf>
    <xf numFmtId="43" fontId="0" fillId="0" borderId="0" xfId="15" applyAlignment="1">
      <alignment/>
    </xf>
    <xf numFmtId="43" fontId="0" fillId="0" borderId="4" xfId="15" applyBorder="1" applyAlignment="1">
      <alignment/>
    </xf>
    <xf numFmtId="173" fontId="0" fillId="0" borderId="0" xfId="15" applyNumberFormat="1" applyAlignment="1">
      <alignment horizontal="justify" vertical="top" wrapText="1"/>
    </xf>
    <xf numFmtId="173" fontId="0" fillId="0" borderId="4" xfId="15" applyNumberFormat="1" applyBorder="1" applyAlignment="1">
      <alignment horizontal="justify" vertical="top" wrapText="1"/>
    </xf>
    <xf numFmtId="0" fontId="0" fillId="0" borderId="0" xfId="0" applyAlignment="1">
      <alignment vertical="top"/>
    </xf>
    <xf numFmtId="43" fontId="0" fillId="0" borderId="0" xfId="15" applyBorder="1" applyAlignment="1">
      <alignment/>
    </xf>
    <xf numFmtId="43" fontId="0" fillId="0" borderId="0" xfId="15" applyFont="1" applyAlignment="1">
      <alignment horizontal="right" vertical="top"/>
    </xf>
    <xf numFmtId="43" fontId="0" fillId="0" borderId="0" xfId="15" applyFont="1" applyAlignment="1" quotePrefix="1">
      <alignment horizontal="right"/>
    </xf>
    <xf numFmtId="173" fontId="0" fillId="0" borderId="2" xfId="15" applyNumberFormat="1" applyFont="1" applyBorder="1" applyAlignment="1">
      <alignment/>
    </xf>
    <xf numFmtId="10" fontId="0" fillId="0" borderId="0" xfId="15" applyNumberFormat="1" applyFont="1" applyBorder="1" applyAlignment="1">
      <alignment/>
    </xf>
    <xf numFmtId="10" fontId="0" fillId="0" borderId="0" xfId="21" applyNumberFormat="1" applyFont="1" applyBorder="1" applyAlignment="1">
      <alignment/>
    </xf>
    <xf numFmtId="10" fontId="0" fillId="0" borderId="2" xfId="15" applyNumberFormat="1" applyFont="1" applyBorder="1" applyAlignment="1">
      <alignment/>
    </xf>
    <xf numFmtId="10" fontId="0" fillId="0" borderId="2" xfId="21" applyNumberFormat="1" applyFont="1" applyBorder="1" applyAlignment="1">
      <alignment/>
    </xf>
    <xf numFmtId="173" fontId="0" fillId="0" borderId="0" xfId="15" applyNumberFormat="1" applyFont="1" applyAlignment="1">
      <alignment horizontal="right" vertical="top"/>
    </xf>
    <xf numFmtId="0" fontId="0" fillId="0" borderId="0" xfId="0" applyFont="1" applyAlignment="1">
      <alignment horizontal="justify" vertical="top" wrapText="1"/>
    </xf>
    <xf numFmtId="173" fontId="0" fillId="0" borderId="0" xfId="15" applyNumberFormat="1" applyFont="1" applyAlignment="1" quotePrefix="1">
      <alignment horizontal="right"/>
    </xf>
    <xf numFmtId="173" fontId="0" fillId="0" borderId="3" xfId="15" applyNumberFormat="1" applyFont="1" applyBorder="1" applyAlignment="1">
      <alignment horizontal="right"/>
    </xf>
    <xf numFmtId="173" fontId="0" fillId="0" borderId="2" xfId="15" applyNumberFormat="1" applyFont="1" applyBorder="1" applyAlignment="1">
      <alignment horizontal="right"/>
    </xf>
    <xf numFmtId="41" fontId="0" fillId="0" borderId="0" xfId="15" applyNumberFormat="1" applyFont="1" applyAlignment="1">
      <alignment horizontal="right"/>
    </xf>
    <xf numFmtId="0" fontId="0" fillId="0" borderId="0" xfId="0" applyFont="1" applyAlignment="1">
      <alignment/>
    </xf>
    <xf numFmtId="173" fontId="0" fillId="0" borderId="0" xfId="15" applyNumberFormat="1" applyFont="1" applyAlignment="1">
      <alignment horizontal="right"/>
    </xf>
    <xf numFmtId="43" fontId="0" fillId="0" borderId="0" xfId="15" applyFont="1" applyAlignment="1">
      <alignment horizontal="right"/>
    </xf>
    <xf numFmtId="173" fontId="0" fillId="0" borderId="1" xfId="15" applyNumberFormat="1" applyFont="1" applyBorder="1" applyAlignment="1">
      <alignment horizontal="right"/>
    </xf>
    <xf numFmtId="173" fontId="0" fillId="0" borderId="0" xfId="15" applyNumberFormat="1" applyFont="1" applyBorder="1" applyAlignment="1">
      <alignment horizontal="right"/>
    </xf>
    <xf numFmtId="0" fontId="0" fillId="0" borderId="0" xfId="0" applyFont="1" applyAlignment="1">
      <alignment horizontal="justify" vertical="top"/>
    </xf>
    <xf numFmtId="43" fontId="2" fillId="0" borderId="0" xfId="15" applyFont="1" applyAlignment="1">
      <alignment horizontal="right"/>
    </xf>
    <xf numFmtId="173" fontId="0" fillId="0" borderId="1" xfId="15" applyNumberFormat="1" applyFont="1" applyBorder="1" applyAlignment="1">
      <alignment/>
    </xf>
    <xf numFmtId="173" fontId="0" fillId="0" borderId="0" xfId="15" applyNumberFormat="1" applyFont="1" applyAlignment="1">
      <alignment/>
    </xf>
    <xf numFmtId="41" fontId="0" fillId="0" borderId="1" xfId="15" applyNumberFormat="1" applyFont="1" applyBorder="1" applyAlignment="1">
      <alignment horizontal="right"/>
    </xf>
    <xf numFmtId="41" fontId="0" fillId="0" borderId="0" xfId="15" applyNumberFormat="1" applyFont="1" applyBorder="1" applyAlignment="1">
      <alignment horizontal="right"/>
    </xf>
    <xf numFmtId="173" fontId="0" fillId="0" borderId="4" xfId="15" applyNumberFormat="1" applyFont="1" applyBorder="1" applyAlignment="1">
      <alignment horizontal="right"/>
    </xf>
    <xf numFmtId="173" fontId="0" fillId="0" borderId="0" xfId="15" applyNumberFormat="1" applyFont="1" applyBorder="1" applyAlignment="1">
      <alignment/>
    </xf>
    <xf numFmtId="43" fontId="0" fillId="0" borderId="0" xfId="15" applyNumberFormat="1" applyFont="1" applyBorder="1" applyAlignment="1">
      <alignment horizontal="right"/>
    </xf>
    <xf numFmtId="43" fontId="0" fillId="0" borderId="2" xfId="15" applyNumberFormat="1" applyFont="1" applyBorder="1" applyAlignment="1">
      <alignment horizontal="right"/>
    </xf>
    <xf numFmtId="173" fontId="0" fillId="0" borderId="0" xfId="0" applyNumberFormat="1" applyFont="1" applyAlignment="1">
      <alignment/>
    </xf>
    <xf numFmtId="43" fontId="0" fillId="0" borderId="2" xfId="15" applyNumberFormat="1" applyBorder="1" applyAlignment="1">
      <alignment/>
    </xf>
    <xf numFmtId="43" fontId="0" fillId="0" borderId="2" xfId="15" applyNumberFormat="1" applyBorder="1" applyAlignment="1">
      <alignment horizontal="right"/>
    </xf>
    <xf numFmtId="43" fontId="0" fillId="0" borderId="2" xfId="15" applyNumberFormat="1" applyFont="1" applyBorder="1" applyAlignment="1">
      <alignment horizontal="right"/>
    </xf>
    <xf numFmtId="0" fontId="0" fillId="0" borderId="0" xfId="0" applyAlignment="1">
      <alignment horizontal="right" vertical="top"/>
    </xf>
    <xf numFmtId="43" fontId="0" fillId="0" borderId="2" xfId="15" applyNumberFormat="1" applyFont="1" applyBorder="1" applyAlignment="1" quotePrefix="1">
      <alignment horizontal="right"/>
    </xf>
    <xf numFmtId="43" fontId="0" fillId="0" borderId="2" xfId="15" applyBorder="1" applyAlignment="1">
      <alignment/>
    </xf>
    <xf numFmtId="0" fontId="6" fillId="0" borderId="0" xfId="0" applyFont="1" applyAlignment="1">
      <alignment/>
    </xf>
    <xf numFmtId="0" fontId="2" fillId="0" borderId="0" xfId="0" applyFont="1" applyAlignment="1">
      <alignment horizontal="justify" vertical="top" wrapText="1"/>
    </xf>
    <xf numFmtId="0" fontId="0" fillId="0" borderId="0" xfId="0" applyFont="1" applyAlignment="1">
      <alignment horizontal="justify" vertical="top" wrapText="1"/>
    </xf>
    <xf numFmtId="173" fontId="2" fillId="0" borderId="0" xfId="15" applyNumberFormat="1" applyFont="1" applyAlignment="1">
      <alignment horizontal="center" vertical="top" wrapText="1"/>
    </xf>
    <xf numFmtId="173" fontId="2" fillId="0" borderId="0" xfId="15" applyNumberFormat="1" applyFont="1" applyAlignment="1" quotePrefix="1">
      <alignment horizontal="center" vertical="top" wrapText="1"/>
    </xf>
    <xf numFmtId="173" fontId="2" fillId="0" borderId="0" xfId="15" applyNumberFormat="1" applyFont="1" applyAlignment="1">
      <alignment horizontal="center"/>
    </xf>
    <xf numFmtId="0" fontId="0" fillId="0" borderId="0" xfId="0" applyAlignment="1">
      <alignment horizontal="justify" vertical="top" wrapText="1"/>
    </xf>
    <xf numFmtId="0" fontId="0" fillId="0" borderId="1" xfId="0" applyBorder="1" applyAlignment="1">
      <alignment horizontal="justify" vertical="top" wrapText="1"/>
    </xf>
    <xf numFmtId="173" fontId="0" fillId="0" borderId="0" xfId="15" applyNumberFormat="1" applyFont="1" applyAlignment="1">
      <alignment horizontal="center"/>
    </xf>
    <xf numFmtId="173" fontId="0" fillId="0" borderId="0" xfId="15" applyNumberFormat="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ont="1" applyAlignment="1">
      <alignment horizontal="justify" vertical="top" wrapText="1"/>
    </xf>
    <xf numFmtId="0" fontId="0" fillId="0" borderId="0" xfId="0" applyBorder="1" applyAlignment="1">
      <alignment horizontal="justify" vertical="top" wrapText="1"/>
    </xf>
    <xf numFmtId="0" fontId="0" fillId="0" borderId="0" xfId="0" applyAlignment="1">
      <alignment horizontal="justify" vertical="top" wrapText="1" shrinkToFit="1"/>
    </xf>
    <xf numFmtId="0" fontId="0" fillId="0" borderId="0" xfId="0" applyAlignment="1">
      <alignment/>
    </xf>
    <xf numFmtId="0" fontId="2" fillId="0" borderId="0" xfId="0" applyFont="1" applyAlignment="1">
      <alignment horizontal="justify" vertical="top" wrapText="1" shrinkToFit="1"/>
    </xf>
    <xf numFmtId="43" fontId="0" fillId="0" borderId="0" xfId="15" applyFont="1" applyAlignment="1">
      <alignment horizontal="right" vertical="top"/>
    </xf>
    <xf numFmtId="43" fontId="0" fillId="0" borderId="0" xfId="15" applyAlignment="1">
      <alignment horizontal="right" vertical="top"/>
    </xf>
    <xf numFmtId="43" fontId="0" fillId="0" borderId="0" xfId="15" applyFont="1" applyAlignment="1">
      <alignment horizontal="right" vertical="top" wrapText="1"/>
    </xf>
    <xf numFmtId="43" fontId="0" fillId="0" borderId="0" xfId="15"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1"/>
  <sheetViews>
    <sheetView showGridLines="0" tabSelected="1" workbookViewId="0" topLeftCell="A1">
      <selection activeCell="A1" sqref="A1:IV16384"/>
    </sheetView>
  </sheetViews>
  <sheetFormatPr defaultColWidth="9.140625" defaultRowHeight="13.5"/>
  <cols>
    <col min="1" max="1" width="2.7109375" style="67" customWidth="1"/>
    <col min="2" max="3" width="9.140625" style="67" customWidth="1"/>
    <col min="4" max="5" width="13.421875" style="67" customWidth="1"/>
    <col min="6" max="6" width="10.57421875" style="68" bestFit="1" customWidth="1"/>
    <col min="7" max="7" width="11.28125" style="68" bestFit="1" customWidth="1"/>
    <col min="8" max="8" width="9.7109375" style="67" customWidth="1"/>
    <col min="9" max="16384" width="9.140625" style="67" customWidth="1"/>
  </cols>
  <sheetData>
    <row r="1" ht="15">
      <c r="A1" s="2" t="s">
        <v>247</v>
      </c>
    </row>
    <row r="2" ht="15">
      <c r="A2" s="2" t="s">
        <v>0</v>
      </c>
    </row>
    <row r="4" ht="15">
      <c r="A4" s="2" t="s">
        <v>101</v>
      </c>
    </row>
    <row r="5" ht="15">
      <c r="A5" s="2" t="s">
        <v>248</v>
      </c>
    </row>
    <row r="6" ht="13.5">
      <c r="F6" s="63"/>
    </row>
    <row r="7" spans="6:7" ht="15">
      <c r="F7" s="7" t="s">
        <v>263</v>
      </c>
      <c r="G7" s="7" t="s">
        <v>249</v>
      </c>
    </row>
    <row r="8" spans="6:7" ht="15">
      <c r="F8" s="3" t="s">
        <v>17</v>
      </c>
      <c r="G8" s="3" t="s">
        <v>17</v>
      </c>
    </row>
    <row r="9" spans="1:7" ht="15">
      <c r="A9" s="2" t="s">
        <v>181</v>
      </c>
      <c r="F9" s="3"/>
      <c r="G9" s="3"/>
    </row>
    <row r="10" ht="15">
      <c r="A10" s="2" t="s">
        <v>102</v>
      </c>
    </row>
    <row r="11" spans="1:7" ht="13.5">
      <c r="A11" s="67" t="s">
        <v>32</v>
      </c>
      <c r="F11" s="68">
        <v>114606</v>
      </c>
      <c r="G11" s="68">
        <v>115054</v>
      </c>
    </row>
    <row r="12" spans="1:7" ht="13.5">
      <c r="A12" s="67" t="s">
        <v>162</v>
      </c>
      <c r="F12" s="68">
        <v>182513</v>
      </c>
      <c r="G12" s="68">
        <v>180426</v>
      </c>
    </row>
    <row r="13" spans="1:7" ht="13.5">
      <c r="A13" s="67" t="s">
        <v>245</v>
      </c>
      <c r="F13" s="68">
        <v>17012</v>
      </c>
      <c r="G13" s="66">
        <v>16874</v>
      </c>
    </row>
    <row r="14" spans="1:7" ht="13.5">
      <c r="A14" s="67" t="s">
        <v>1</v>
      </c>
      <c r="F14" s="68">
        <v>21686</v>
      </c>
      <c r="G14" s="68">
        <v>21918</v>
      </c>
    </row>
    <row r="15" spans="6:7" ht="13.5">
      <c r="F15" s="64">
        <f>SUM(F11:F14)</f>
        <v>335817</v>
      </c>
      <c r="G15" s="64">
        <f>SUM(G11:G14)</f>
        <v>334272</v>
      </c>
    </row>
    <row r="17" ht="15">
      <c r="A17" s="2" t="s">
        <v>103</v>
      </c>
    </row>
    <row r="18" spans="1:7" ht="13.5">
      <c r="A18" s="67" t="s">
        <v>2</v>
      </c>
      <c r="F18" s="68">
        <v>3218</v>
      </c>
      <c r="G18" s="68">
        <v>2369</v>
      </c>
    </row>
    <row r="19" spans="1:7" ht="13.5">
      <c r="A19" s="67" t="s">
        <v>3</v>
      </c>
      <c r="F19" s="68">
        <v>4345</v>
      </c>
      <c r="G19" s="68">
        <v>5326</v>
      </c>
    </row>
    <row r="20" spans="1:7" ht="13.5">
      <c r="A20" s="67" t="s">
        <v>4</v>
      </c>
      <c r="F20" s="68">
        <v>788</v>
      </c>
      <c r="G20" s="68">
        <v>1284</v>
      </c>
    </row>
    <row r="21" spans="1:7" ht="13.5">
      <c r="A21" s="67" t="s">
        <v>88</v>
      </c>
      <c r="F21" s="68">
        <v>3</v>
      </c>
      <c r="G21" s="68">
        <v>3</v>
      </c>
    </row>
    <row r="22" spans="1:7" ht="13.5">
      <c r="A22" s="67" t="s">
        <v>5</v>
      </c>
      <c r="F22" s="68">
        <v>119689</v>
      </c>
      <c r="G22" s="68">
        <v>110092</v>
      </c>
    </row>
    <row r="23" spans="6:7" ht="13.5">
      <c r="F23" s="64">
        <f>SUM(F18:F22)</f>
        <v>128043</v>
      </c>
      <c r="G23" s="64">
        <f>SUM(G18:G22)</f>
        <v>119074</v>
      </c>
    </row>
    <row r="25" spans="1:7" ht="15.75" thickBot="1">
      <c r="A25" s="2" t="s">
        <v>241</v>
      </c>
      <c r="F25" s="65">
        <f>+F15+F23</f>
        <v>463860</v>
      </c>
      <c r="G25" s="65">
        <f>+G15+G23</f>
        <v>453346</v>
      </c>
    </row>
    <row r="27" ht="15">
      <c r="A27" s="2" t="s">
        <v>182</v>
      </c>
    </row>
    <row r="28" ht="15">
      <c r="A28" s="2" t="s">
        <v>183</v>
      </c>
    </row>
    <row r="29" spans="1:7" ht="13.5">
      <c r="A29" s="67" t="s">
        <v>8</v>
      </c>
      <c r="F29" s="68">
        <v>91363</v>
      </c>
      <c r="G29" s="68">
        <v>91363</v>
      </c>
    </row>
    <row r="30" spans="1:7" ht="13.5">
      <c r="A30" s="67" t="s">
        <v>9</v>
      </c>
      <c r="F30" s="70">
        <v>357489</v>
      </c>
      <c r="G30" s="70">
        <v>347611</v>
      </c>
    </row>
    <row r="31" spans="1:7" ht="15">
      <c r="A31" s="2" t="s">
        <v>186</v>
      </c>
      <c r="F31" s="64">
        <f>SUM(F29:F30)</f>
        <v>448852</v>
      </c>
      <c r="G31" s="64">
        <f>SUM(G29:G30)</f>
        <v>438974</v>
      </c>
    </row>
    <row r="32" ht="15">
      <c r="A32" s="2"/>
    </row>
    <row r="33" ht="15">
      <c r="A33" s="2" t="s">
        <v>250</v>
      </c>
    </row>
    <row r="34" spans="1:7" ht="13.5">
      <c r="A34" s="67" t="s">
        <v>299</v>
      </c>
      <c r="F34" s="70">
        <v>8873</v>
      </c>
      <c r="G34" s="70">
        <v>8882</v>
      </c>
    </row>
    <row r="36" ht="15">
      <c r="A36" s="2" t="s">
        <v>104</v>
      </c>
    </row>
    <row r="37" spans="1:7" ht="13.5">
      <c r="A37" s="67" t="s">
        <v>6</v>
      </c>
      <c r="F37" s="68">
        <v>1189</v>
      </c>
      <c r="G37" s="68">
        <v>1630</v>
      </c>
    </row>
    <row r="38" spans="1:7" ht="13.5">
      <c r="A38" s="67" t="s">
        <v>7</v>
      </c>
      <c r="F38" s="68">
        <v>3629</v>
      </c>
      <c r="G38" s="68">
        <v>3279</v>
      </c>
    </row>
    <row r="39" spans="1:7" ht="13.5">
      <c r="A39" s="67" t="s">
        <v>21</v>
      </c>
      <c r="F39" s="68">
        <v>1317</v>
      </c>
      <c r="G39" s="66">
        <v>581</v>
      </c>
    </row>
    <row r="40" spans="6:7" ht="13.5">
      <c r="F40" s="64">
        <f>SUM(F37:F39)</f>
        <v>6135</v>
      </c>
      <c r="G40" s="64">
        <f>SUM(G37:G39)</f>
        <v>5490</v>
      </c>
    </row>
    <row r="42" spans="1:7" ht="15">
      <c r="A42" s="2" t="s">
        <v>184</v>
      </c>
      <c r="F42" s="70">
        <f>+F34+F40</f>
        <v>15008</v>
      </c>
      <c r="G42" s="70">
        <f>+G34+G40</f>
        <v>14372</v>
      </c>
    </row>
    <row r="44" spans="1:7" ht="15.75" thickBot="1">
      <c r="A44" s="2" t="s">
        <v>185</v>
      </c>
      <c r="F44" s="65">
        <f>+F31+F42</f>
        <v>463860</v>
      </c>
      <c r="G44" s="65">
        <f>+G31+G42</f>
        <v>453346</v>
      </c>
    </row>
    <row r="46" spans="1:7" ht="13.5">
      <c r="A46" s="67" t="s">
        <v>187</v>
      </c>
      <c r="F46" s="67"/>
      <c r="G46" s="67"/>
    </row>
    <row r="47" spans="1:7" ht="14.25" thickBot="1">
      <c r="A47" s="67" t="s">
        <v>188</v>
      </c>
      <c r="F47" s="65" t="s">
        <v>252</v>
      </c>
      <c r="G47" s="65" t="s">
        <v>251</v>
      </c>
    </row>
    <row r="50" spans="1:9" ht="40.5" customHeight="1">
      <c r="A50" s="90" t="s">
        <v>253</v>
      </c>
      <c r="B50" s="91"/>
      <c r="C50" s="91"/>
      <c r="D50" s="91"/>
      <c r="E50" s="91"/>
      <c r="F50" s="91"/>
      <c r="G50" s="91"/>
      <c r="H50" s="91"/>
      <c r="I50" s="62"/>
    </row>
    <row r="51" spans="1:9" ht="15" customHeight="1">
      <c r="A51" s="72"/>
      <c r="B51" s="72"/>
      <c r="C51" s="72"/>
      <c r="D51" s="72"/>
      <c r="E51" s="72"/>
      <c r="F51" s="72"/>
      <c r="G51" s="72"/>
      <c r="H51" s="72"/>
      <c r="I51" s="62"/>
    </row>
  </sheetData>
  <mergeCells count="1">
    <mergeCell ref="A50:H50"/>
  </mergeCells>
  <printOptions/>
  <pageMargins left="1.141732283464567" right="0" top="0.3937007874015748" bottom="0.3937007874015748" header="0.1968503937007874" footer="0"/>
  <pageSetup firstPageNumber="2" useFirstPageNumber="1"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36"/>
  <sheetViews>
    <sheetView showGridLines="0" view="pageBreakPreview" zoomScaleSheetLayoutView="100" workbookViewId="0" topLeftCell="A20">
      <selection activeCell="H32" sqref="A1:IV16384"/>
    </sheetView>
  </sheetViews>
  <sheetFormatPr defaultColWidth="9.140625" defaultRowHeight="13.5"/>
  <cols>
    <col min="1" max="1" width="10.421875" style="67" customWidth="1"/>
    <col min="2" max="3" width="9.140625" style="67" customWidth="1"/>
    <col min="4" max="4" width="10.8515625" style="67" customWidth="1"/>
    <col min="5" max="8" width="10.8515625" style="68" bestFit="1" customWidth="1"/>
    <col min="9" max="16384" width="9.140625" style="67" customWidth="1"/>
  </cols>
  <sheetData>
    <row r="1" ht="15">
      <c r="A1" s="2" t="s">
        <v>247</v>
      </c>
    </row>
    <row r="2" ht="15">
      <c r="A2" s="2" t="s">
        <v>0</v>
      </c>
    </row>
    <row r="4" ht="15">
      <c r="A4" s="2" t="s">
        <v>99</v>
      </c>
    </row>
    <row r="5" ht="15">
      <c r="A5" s="2" t="s">
        <v>254</v>
      </c>
    </row>
    <row r="6" ht="13.5">
      <c r="F6" s="69"/>
    </row>
    <row r="7" spans="5:8" ht="15">
      <c r="E7" s="92" t="s">
        <v>255</v>
      </c>
      <c r="F7" s="92"/>
      <c r="G7" s="67"/>
      <c r="H7" s="67"/>
    </row>
    <row r="8" spans="5:8" ht="15">
      <c r="E8" s="92" t="s">
        <v>100</v>
      </c>
      <c r="F8" s="92"/>
      <c r="G8" s="92" t="s">
        <v>256</v>
      </c>
      <c r="H8" s="92"/>
    </row>
    <row r="9" spans="5:8" ht="15" customHeight="1">
      <c r="E9" s="93" t="s">
        <v>297</v>
      </c>
      <c r="F9" s="92"/>
      <c r="G9" s="93" t="s">
        <v>297</v>
      </c>
      <c r="H9" s="92"/>
    </row>
    <row r="10" spans="5:8" ht="15">
      <c r="E10" s="7" t="s">
        <v>169</v>
      </c>
      <c r="F10" s="7" t="s">
        <v>154</v>
      </c>
      <c r="G10" s="7" t="s">
        <v>169</v>
      </c>
      <c r="H10" s="7" t="s">
        <v>154</v>
      </c>
    </row>
    <row r="11" spans="5:8" ht="15">
      <c r="E11" s="3" t="s">
        <v>17</v>
      </c>
      <c r="F11" s="3" t="s">
        <v>17</v>
      </c>
      <c r="G11" s="3" t="s">
        <v>17</v>
      </c>
      <c r="H11" s="3" t="s">
        <v>17</v>
      </c>
    </row>
    <row r="13" spans="1:8" ht="13.5">
      <c r="A13" s="67" t="s">
        <v>19</v>
      </c>
      <c r="E13" s="68">
        <v>19911</v>
      </c>
      <c r="F13" s="68">
        <v>18970</v>
      </c>
      <c r="G13" s="68">
        <v>19911</v>
      </c>
      <c r="H13" s="68">
        <v>18970</v>
      </c>
    </row>
    <row r="14" spans="1:8" ht="13.5">
      <c r="A14" s="67" t="s">
        <v>170</v>
      </c>
      <c r="E14" s="70">
        <v>-7479</v>
      </c>
      <c r="F14" s="70">
        <v>-9058</v>
      </c>
      <c r="G14" s="70">
        <v>-7479</v>
      </c>
      <c r="H14" s="70">
        <v>-9058</v>
      </c>
    </row>
    <row r="15" spans="1:8" ht="13.5">
      <c r="A15" s="67" t="s">
        <v>171</v>
      </c>
      <c r="E15" s="68">
        <f>SUM(E13:E14)</f>
        <v>12432</v>
      </c>
      <c r="F15" s="68">
        <f>SUM(F13:F14)</f>
        <v>9912</v>
      </c>
      <c r="G15" s="68">
        <f>SUM(G13:G14)</f>
        <v>12432</v>
      </c>
      <c r="H15" s="68">
        <f>SUM(H13:H14)</f>
        <v>9912</v>
      </c>
    </row>
    <row r="16" spans="1:13" ht="13.5">
      <c r="A16" s="67" t="s">
        <v>172</v>
      </c>
      <c r="E16" s="71">
        <v>1434</v>
      </c>
      <c r="F16" s="71">
        <v>1005</v>
      </c>
      <c r="G16" s="71">
        <v>1434</v>
      </c>
      <c r="H16" s="71">
        <v>1005</v>
      </c>
      <c r="K16" s="82"/>
      <c r="L16" s="82"/>
      <c r="M16" s="82"/>
    </row>
    <row r="17" spans="1:13" ht="13.5">
      <c r="A17" s="67" t="s">
        <v>173</v>
      </c>
      <c r="E17" s="71">
        <v>-2121</v>
      </c>
      <c r="F17" s="71">
        <v>-2273</v>
      </c>
      <c r="G17" s="71">
        <v>-2121</v>
      </c>
      <c r="H17" s="71">
        <v>-2273</v>
      </c>
      <c r="K17" s="82"/>
      <c r="L17" s="82"/>
      <c r="M17" s="82"/>
    </row>
    <row r="18" spans="1:8" ht="13.5">
      <c r="A18" s="67" t="s">
        <v>174</v>
      </c>
      <c r="E18" s="71">
        <v>-704</v>
      </c>
      <c r="F18" s="71">
        <v>-670</v>
      </c>
      <c r="G18" s="71">
        <v>-704</v>
      </c>
      <c r="H18" s="71">
        <v>-670</v>
      </c>
    </row>
    <row r="19" spans="1:8" ht="13.5">
      <c r="A19" s="67" t="s">
        <v>175</v>
      </c>
      <c r="E19" s="71">
        <v>-431</v>
      </c>
      <c r="F19" s="71">
        <v>-483</v>
      </c>
      <c r="G19" s="71">
        <v>-431</v>
      </c>
      <c r="H19" s="71">
        <v>-483</v>
      </c>
    </row>
    <row r="20" spans="1:8" ht="13.5">
      <c r="A20" s="67" t="s">
        <v>95</v>
      </c>
      <c r="E20" s="71">
        <v>65</v>
      </c>
      <c r="F20" s="71">
        <v>-378</v>
      </c>
      <c r="G20" s="71">
        <v>65</v>
      </c>
      <c r="H20" s="71">
        <v>-378</v>
      </c>
    </row>
    <row r="21" spans="1:8" ht="13.5">
      <c r="A21" s="67" t="s">
        <v>244</v>
      </c>
      <c r="E21" s="70">
        <v>-37</v>
      </c>
      <c r="F21" s="76">
        <v>0</v>
      </c>
      <c r="G21" s="70">
        <v>-37</v>
      </c>
      <c r="H21" s="76">
        <v>0</v>
      </c>
    </row>
    <row r="22" spans="1:8" ht="13.5">
      <c r="A22" s="67" t="s">
        <v>20</v>
      </c>
      <c r="E22" s="68">
        <f>SUM(E15:E21)</f>
        <v>10638</v>
      </c>
      <c r="F22" s="68">
        <f>SUM(F15:F21)</f>
        <v>7113</v>
      </c>
      <c r="G22" s="68">
        <f>SUM(G15:G21)</f>
        <v>10638</v>
      </c>
      <c r="H22" s="68">
        <f>SUM(H15:H21)</f>
        <v>7113</v>
      </c>
    </row>
    <row r="23" spans="1:8" ht="13.5">
      <c r="A23" s="67" t="s">
        <v>21</v>
      </c>
      <c r="E23" s="70">
        <v>-2957</v>
      </c>
      <c r="F23" s="70">
        <v>-2269</v>
      </c>
      <c r="G23" s="70">
        <v>-2957</v>
      </c>
      <c r="H23" s="70">
        <v>-2269</v>
      </c>
    </row>
    <row r="24" spans="1:8" ht="14.25" thickBot="1">
      <c r="A24" s="67" t="s">
        <v>176</v>
      </c>
      <c r="E24" s="78">
        <f>SUM(E22:E23)</f>
        <v>7681</v>
      </c>
      <c r="F24" s="78">
        <f>SUM(F22:F23)</f>
        <v>4844</v>
      </c>
      <c r="G24" s="78">
        <f>SUM(G22:G23)</f>
        <v>7681</v>
      </c>
      <c r="H24" s="78">
        <f>SUM(H22:H23)</f>
        <v>4844</v>
      </c>
    </row>
    <row r="26" ht="13.5">
      <c r="A26" s="67" t="s">
        <v>177</v>
      </c>
    </row>
    <row r="27" spans="1:8" ht="14.25" thickBot="1">
      <c r="A27" s="67" t="s">
        <v>178</v>
      </c>
      <c r="E27" s="65">
        <v>7681</v>
      </c>
      <c r="F27" s="65">
        <v>4844</v>
      </c>
      <c r="G27" s="65">
        <v>7681</v>
      </c>
      <c r="H27" s="65">
        <v>4844</v>
      </c>
    </row>
    <row r="29" ht="13.5">
      <c r="A29" s="67" t="s">
        <v>179</v>
      </c>
    </row>
    <row r="30" ht="13.5">
      <c r="A30" s="67" t="s">
        <v>180</v>
      </c>
    </row>
    <row r="31" spans="1:8" ht="13.5">
      <c r="A31" s="67" t="s">
        <v>22</v>
      </c>
      <c r="E31" s="80" t="s">
        <v>313</v>
      </c>
      <c r="F31" s="80" t="s">
        <v>258</v>
      </c>
      <c r="G31" s="80" t="s">
        <v>313</v>
      </c>
      <c r="H31" s="80" t="s">
        <v>258</v>
      </c>
    </row>
    <row r="32" spans="1:8" ht="14.25" thickBot="1">
      <c r="A32" s="67" t="s">
        <v>23</v>
      </c>
      <c r="E32" s="87" t="s">
        <v>257</v>
      </c>
      <c r="F32" s="81" t="s">
        <v>259</v>
      </c>
      <c r="G32" s="87" t="s">
        <v>257</v>
      </c>
      <c r="H32" s="81" t="s">
        <v>259</v>
      </c>
    </row>
    <row r="35" spans="1:9" ht="30" customHeight="1">
      <c r="A35" s="90" t="s">
        <v>298</v>
      </c>
      <c r="B35" s="91"/>
      <c r="C35" s="91"/>
      <c r="D35" s="91"/>
      <c r="E35" s="91"/>
      <c r="F35" s="91"/>
      <c r="G35" s="91"/>
      <c r="H35" s="91"/>
      <c r="I35" s="91"/>
    </row>
    <row r="36" spans="1:8" ht="15" customHeight="1">
      <c r="A36" s="72"/>
      <c r="B36" s="72"/>
      <c r="C36" s="72"/>
      <c r="D36" s="72"/>
      <c r="E36" s="72"/>
      <c r="F36" s="72"/>
      <c r="G36" s="72"/>
      <c r="H36" s="72"/>
    </row>
  </sheetData>
  <mergeCells count="6">
    <mergeCell ref="A35:I35"/>
    <mergeCell ref="E7:F7"/>
    <mergeCell ref="G8:H8"/>
    <mergeCell ref="E9:F9"/>
    <mergeCell ref="G9:H9"/>
    <mergeCell ref="E8:F8"/>
  </mergeCells>
  <printOptions/>
  <pageMargins left="1.141732283464567" right="0" top="0.3937007874015748" bottom="0.1968503937007874" header="0.1968503937007874" footer="0.1968503937007874"/>
  <pageSetup firstPageNumber="1" useFirstPageNumber="1" horizontalDpi="1200" verticalDpi="12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44"/>
  <sheetViews>
    <sheetView showGridLines="0" workbookViewId="0" topLeftCell="A1">
      <selection activeCell="A1" sqref="A1:IV16384"/>
    </sheetView>
  </sheetViews>
  <sheetFormatPr defaultColWidth="9.140625" defaultRowHeight="13.5"/>
  <cols>
    <col min="1" max="1" width="2.7109375" style="1" customWidth="1"/>
    <col min="2" max="2" width="10.421875" style="1" customWidth="1"/>
    <col min="3" max="3" width="9.140625" style="1" customWidth="1"/>
    <col min="4" max="4" width="11.140625" style="1" customWidth="1"/>
    <col min="5" max="5" width="2.7109375" style="1" customWidth="1"/>
    <col min="6" max="6" width="9.421875" style="4" bestFit="1" customWidth="1"/>
    <col min="7" max="7" width="13.421875" style="4" bestFit="1" customWidth="1"/>
    <col min="8" max="8" width="13.7109375" style="4" customWidth="1"/>
    <col min="9" max="9" width="14.7109375" style="4" bestFit="1" customWidth="1"/>
    <col min="10" max="10" width="10.421875" style="1" bestFit="1" customWidth="1"/>
    <col min="11" max="16384" width="9.140625" style="1" customWidth="1"/>
  </cols>
  <sheetData>
    <row r="1" spans="1:10" ht="15">
      <c r="A1" s="2" t="s">
        <v>247</v>
      </c>
      <c r="B1" s="67"/>
      <c r="C1" s="67"/>
      <c r="D1" s="67"/>
      <c r="E1" s="67"/>
      <c r="F1" s="68"/>
      <c r="G1" s="68"/>
      <c r="H1" s="68"/>
      <c r="I1" s="68"/>
      <c r="J1" s="67"/>
    </row>
    <row r="2" spans="1:10" ht="15">
      <c r="A2" s="2" t="s">
        <v>0</v>
      </c>
      <c r="B2" s="67"/>
      <c r="C2" s="67"/>
      <c r="D2" s="67"/>
      <c r="E2" s="67"/>
      <c r="F2" s="68"/>
      <c r="G2" s="68"/>
      <c r="H2" s="68"/>
      <c r="I2" s="68"/>
      <c r="J2" s="67"/>
    </row>
    <row r="3" spans="1:10" ht="13.5">
      <c r="A3" s="67"/>
      <c r="B3" s="67"/>
      <c r="C3" s="67"/>
      <c r="D3" s="67"/>
      <c r="E3" s="67"/>
      <c r="F3" s="68"/>
      <c r="G3" s="68"/>
      <c r="H3" s="68"/>
      <c r="I3" s="68"/>
      <c r="J3" s="67"/>
    </row>
    <row r="4" spans="1:10" ht="15">
      <c r="A4" s="2" t="s">
        <v>105</v>
      </c>
      <c r="B4" s="67"/>
      <c r="C4" s="67"/>
      <c r="D4" s="67"/>
      <c r="E4" s="67"/>
      <c r="F4" s="68"/>
      <c r="G4" s="68"/>
      <c r="H4" s="68"/>
      <c r="I4" s="68"/>
      <c r="J4" s="67"/>
    </row>
    <row r="5" spans="1:10" ht="15">
      <c r="A5" s="2" t="s">
        <v>260</v>
      </c>
      <c r="B5" s="67"/>
      <c r="C5" s="67"/>
      <c r="D5" s="67"/>
      <c r="E5" s="67"/>
      <c r="F5" s="68"/>
      <c r="G5" s="68"/>
      <c r="H5" s="68"/>
      <c r="I5" s="68"/>
      <c r="J5" s="67"/>
    </row>
    <row r="6" spans="1:10" ht="15">
      <c r="A6" s="2"/>
      <c r="B6" s="67"/>
      <c r="C6" s="67"/>
      <c r="D6" s="67"/>
      <c r="E6" s="67"/>
      <c r="F6" s="68"/>
      <c r="G6" s="68"/>
      <c r="H6" s="68"/>
      <c r="I6" s="68"/>
      <c r="J6" s="67"/>
    </row>
    <row r="7" spans="1:10" ht="15">
      <c r="A7" s="2"/>
      <c r="B7" s="67"/>
      <c r="C7" s="67"/>
      <c r="D7" s="67"/>
      <c r="E7" s="67"/>
      <c r="F7" s="68"/>
      <c r="G7" s="68"/>
      <c r="H7" s="68"/>
      <c r="I7" s="68"/>
      <c r="J7" s="73" t="s">
        <v>189</v>
      </c>
    </row>
    <row r="8" spans="1:10" ht="15">
      <c r="A8" s="67"/>
      <c r="B8" s="67"/>
      <c r="C8" s="67"/>
      <c r="D8" s="67"/>
      <c r="E8" s="67"/>
      <c r="F8" s="94" t="s">
        <v>232</v>
      </c>
      <c r="G8" s="94"/>
      <c r="H8" s="94"/>
      <c r="I8" s="94"/>
      <c r="J8" s="73" t="s">
        <v>164</v>
      </c>
    </row>
    <row r="9" spans="1:10" ht="15">
      <c r="A9" s="67"/>
      <c r="B9" s="67"/>
      <c r="C9" s="67"/>
      <c r="D9" s="67"/>
      <c r="E9" s="67"/>
      <c r="F9" s="68"/>
      <c r="G9" s="3" t="s">
        <v>13</v>
      </c>
      <c r="H9" s="68"/>
      <c r="I9" s="68"/>
      <c r="J9" s="67"/>
    </row>
    <row r="10" spans="1:10" ht="15">
      <c r="A10" s="67"/>
      <c r="B10" s="67"/>
      <c r="C10" s="67"/>
      <c r="D10" s="67"/>
      <c r="E10" s="67"/>
      <c r="F10" s="3" t="s">
        <v>11</v>
      </c>
      <c r="G10" s="3" t="s">
        <v>14</v>
      </c>
      <c r="H10" s="3" t="s">
        <v>16</v>
      </c>
      <c r="I10" s="73"/>
      <c r="J10" s="67"/>
    </row>
    <row r="11" spans="1:10" ht="15">
      <c r="A11" s="67"/>
      <c r="B11" s="67"/>
      <c r="C11" s="67"/>
      <c r="D11" s="67"/>
      <c r="E11" s="67"/>
      <c r="F11" s="3" t="s">
        <v>12</v>
      </c>
      <c r="G11" s="3" t="s">
        <v>15</v>
      </c>
      <c r="H11" s="3" t="s">
        <v>15</v>
      </c>
      <c r="I11" s="73" t="s">
        <v>189</v>
      </c>
      <c r="J11" s="67"/>
    </row>
    <row r="12" spans="1:10" ht="15">
      <c r="A12" s="67"/>
      <c r="B12" s="67"/>
      <c r="C12" s="67"/>
      <c r="D12" s="67"/>
      <c r="E12" s="67"/>
      <c r="F12" s="3" t="s">
        <v>17</v>
      </c>
      <c r="G12" s="3" t="s">
        <v>17</v>
      </c>
      <c r="H12" s="3" t="s">
        <v>17</v>
      </c>
      <c r="I12" s="3" t="s">
        <v>17</v>
      </c>
      <c r="J12" s="3" t="s">
        <v>17</v>
      </c>
    </row>
    <row r="13" spans="1:10" ht="15">
      <c r="A13" s="67"/>
      <c r="B13" s="67"/>
      <c r="C13" s="67"/>
      <c r="D13" s="67"/>
      <c r="E13" s="67"/>
      <c r="F13" s="3"/>
      <c r="G13" s="3"/>
      <c r="H13" s="3"/>
      <c r="I13" s="3"/>
      <c r="J13" s="67"/>
    </row>
    <row r="14" spans="1:10" ht="13.5">
      <c r="A14" s="67" t="s">
        <v>261</v>
      </c>
      <c r="B14" s="67"/>
      <c r="C14" s="67"/>
      <c r="D14" s="67"/>
      <c r="E14" s="67"/>
      <c r="F14" s="70">
        <v>91159</v>
      </c>
      <c r="G14" s="70">
        <v>23501</v>
      </c>
      <c r="H14" s="70">
        <v>311350</v>
      </c>
      <c r="I14" s="70">
        <f>SUM(F14:H14)</f>
        <v>426010</v>
      </c>
      <c r="J14" s="74">
        <f>I14</f>
        <v>426010</v>
      </c>
    </row>
    <row r="15" spans="1:10" ht="13.5">
      <c r="A15" s="67"/>
      <c r="B15" s="67"/>
      <c r="C15" s="67"/>
      <c r="D15" s="67"/>
      <c r="E15" s="67"/>
      <c r="F15" s="68"/>
      <c r="G15" s="68"/>
      <c r="H15" s="68"/>
      <c r="I15" s="68"/>
      <c r="J15" s="75"/>
    </row>
    <row r="16" spans="1:10" ht="13.5">
      <c r="A16" s="67" t="s">
        <v>192</v>
      </c>
      <c r="B16" s="67"/>
      <c r="C16" s="67"/>
      <c r="D16" s="67"/>
      <c r="E16" s="67"/>
      <c r="F16" s="66"/>
      <c r="G16" s="68"/>
      <c r="H16" s="68"/>
      <c r="I16" s="66"/>
      <c r="J16" s="75"/>
    </row>
    <row r="17" spans="1:10" ht="13.5">
      <c r="A17" s="67"/>
      <c r="B17" s="67" t="s">
        <v>242</v>
      </c>
      <c r="C17" s="67"/>
      <c r="D17" s="67"/>
      <c r="E17" s="67"/>
      <c r="F17" s="66"/>
      <c r="G17" s="68"/>
      <c r="H17" s="66"/>
      <c r="I17" s="68"/>
      <c r="J17" s="75"/>
    </row>
    <row r="18" spans="1:10" ht="13.5">
      <c r="A18" s="67"/>
      <c r="B18" s="67" t="s">
        <v>190</v>
      </c>
      <c r="C18" s="67"/>
      <c r="D18" s="67"/>
      <c r="E18" s="67"/>
      <c r="F18" s="66">
        <v>0</v>
      </c>
      <c r="G18" s="68">
        <v>7027</v>
      </c>
      <c r="H18" s="66">
        <v>0</v>
      </c>
      <c r="I18" s="68">
        <f>SUM(F18:H18)</f>
        <v>7027</v>
      </c>
      <c r="J18" s="79">
        <f>I18</f>
        <v>7027</v>
      </c>
    </row>
    <row r="19" spans="1:10" ht="13.5">
      <c r="A19" s="67" t="s">
        <v>97</v>
      </c>
      <c r="B19" s="67"/>
      <c r="C19" s="67"/>
      <c r="D19" s="67"/>
      <c r="E19" s="67"/>
      <c r="F19" s="66">
        <v>0</v>
      </c>
      <c r="G19" s="66">
        <v>0</v>
      </c>
      <c r="H19" s="66">
        <v>4844</v>
      </c>
      <c r="I19" s="68">
        <f>SUM(F19:H19)</f>
        <v>4844</v>
      </c>
      <c r="J19" s="79">
        <f>I19</f>
        <v>4844</v>
      </c>
    </row>
    <row r="20" spans="1:10" ht="13.5">
      <c r="A20" s="67"/>
      <c r="B20" s="67"/>
      <c r="C20" s="67"/>
      <c r="D20" s="67"/>
      <c r="E20" s="67"/>
      <c r="F20" s="76"/>
      <c r="G20" s="70"/>
      <c r="H20" s="76"/>
      <c r="I20" s="70"/>
      <c r="J20" s="74"/>
    </row>
    <row r="21" spans="1:10" ht="13.5">
      <c r="A21" s="67" t="s">
        <v>243</v>
      </c>
      <c r="B21" s="67"/>
      <c r="C21" s="67"/>
      <c r="D21" s="67"/>
      <c r="E21" s="67"/>
      <c r="F21" s="77"/>
      <c r="G21" s="77"/>
      <c r="H21" s="77"/>
      <c r="I21" s="71"/>
      <c r="J21" s="75"/>
    </row>
    <row r="22" spans="1:10" ht="13.5">
      <c r="A22" s="67"/>
      <c r="B22" s="67" t="s">
        <v>191</v>
      </c>
      <c r="C22" s="67"/>
      <c r="D22" s="67"/>
      <c r="E22" s="67"/>
      <c r="F22" s="76">
        <f>SUM(F18:F19)</f>
        <v>0</v>
      </c>
      <c r="G22" s="76">
        <f>SUM(G18:G19)</f>
        <v>7027</v>
      </c>
      <c r="H22" s="76">
        <f>SUM(H18:H19)</f>
        <v>4844</v>
      </c>
      <c r="I22" s="76">
        <f>SUM(I18:I19)</f>
        <v>11871</v>
      </c>
      <c r="J22" s="74">
        <f>I22</f>
        <v>11871</v>
      </c>
    </row>
    <row r="23" spans="1:10" ht="13.5">
      <c r="A23" s="67"/>
      <c r="B23" s="67"/>
      <c r="C23" s="67"/>
      <c r="D23" s="67"/>
      <c r="E23" s="67"/>
      <c r="F23" s="68"/>
      <c r="G23" s="68"/>
      <c r="H23" s="68"/>
      <c r="I23" s="68"/>
      <c r="J23" s="75"/>
    </row>
    <row r="24" spans="1:10" ht="13.5">
      <c r="A24" s="67" t="s">
        <v>89</v>
      </c>
      <c r="B24" s="67"/>
      <c r="C24" s="67"/>
      <c r="D24" s="67"/>
      <c r="E24" s="67"/>
      <c r="F24" s="68"/>
      <c r="G24" s="68"/>
      <c r="H24" s="68"/>
      <c r="I24" s="68"/>
      <c r="J24" s="79"/>
    </row>
    <row r="25" spans="1:10" ht="13.5">
      <c r="A25" s="67" t="s">
        <v>18</v>
      </c>
      <c r="B25" s="67"/>
      <c r="C25" s="67"/>
      <c r="D25" s="67"/>
      <c r="E25" s="67"/>
      <c r="F25" s="66">
        <v>76</v>
      </c>
      <c r="G25" s="66">
        <v>191</v>
      </c>
      <c r="H25" s="66">
        <v>0</v>
      </c>
      <c r="I25" s="68">
        <f>SUM(F25:H25)</f>
        <v>267</v>
      </c>
      <c r="J25" s="79">
        <f>I25</f>
        <v>267</v>
      </c>
    </row>
    <row r="26" spans="1:10" ht="13.5">
      <c r="A26" s="67"/>
      <c r="B26" s="67"/>
      <c r="C26" s="67"/>
      <c r="D26" s="67"/>
      <c r="E26" s="67"/>
      <c r="F26" s="66"/>
      <c r="G26" s="66"/>
      <c r="H26" s="66"/>
      <c r="I26" s="68"/>
      <c r="J26" s="75"/>
    </row>
    <row r="27" spans="1:10" ht="14.25" thickBot="1">
      <c r="A27" s="67" t="s">
        <v>300</v>
      </c>
      <c r="B27" s="67"/>
      <c r="C27" s="67"/>
      <c r="D27" s="67"/>
      <c r="E27" s="67"/>
      <c r="F27" s="78">
        <f>+F14+F22+F25</f>
        <v>91235</v>
      </c>
      <c r="G27" s="78">
        <f>+G14+G22+G25</f>
        <v>30719</v>
      </c>
      <c r="H27" s="78">
        <f>+H14+H22+H25</f>
        <v>316194</v>
      </c>
      <c r="I27" s="78">
        <f>+I14+I22+I25</f>
        <v>438148</v>
      </c>
      <c r="J27" s="78">
        <f>+J14+J22+J25</f>
        <v>438148</v>
      </c>
    </row>
    <row r="28" spans="1:10" ht="13.5">
      <c r="A28" s="67"/>
      <c r="B28" s="67"/>
      <c r="C28" s="67"/>
      <c r="D28" s="67"/>
      <c r="E28" s="67"/>
      <c r="F28" s="71"/>
      <c r="G28" s="71"/>
      <c r="H28" s="71"/>
      <c r="I28" s="71"/>
      <c r="J28" s="75"/>
    </row>
    <row r="29" spans="1:10" ht="13.5">
      <c r="A29" s="67" t="s">
        <v>301</v>
      </c>
      <c r="B29" s="67"/>
      <c r="C29" s="67"/>
      <c r="D29" s="67"/>
      <c r="E29" s="67"/>
      <c r="F29" s="70">
        <v>91363</v>
      </c>
      <c r="G29" s="70">
        <v>33616</v>
      </c>
      <c r="H29" s="70">
        <v>313995</v>
      </c>
      <c r="I29" s="70">
        <f>SUM(F29:H29)</f>
        <v>438974</v>
      </c>
      <c r="J29" s="74">
        <f>I29</f>
        <v>438974</v>
      </c>
    </row>
    <row r="30" spans="1:10" ht="13.5">
      <c r="A30" s="67"/>
      <c r="B30" s="67"/>
      <c r="C30" s="67"/>
      <c r="D30" s="67"/>
      <c r="E30" s="67"/>
      <c r="F30" s="68"/>
      <c r="G30" s="68"/>
      <c r="H30" s="68"/>
      <c r="I30" s="68"/>
      <c r="J30" s="75"/>
    </row>
    <row r="31" spans="1:10" ht="13.5">
      <c r="A31" s="67" t="s">
        <v>192</v>
      </c>
      <c r="B31" s="67"/>
      <c r="C31" s="67"/>
      <c r="D31" s="67"/>
      <c r="E31" s="67"/>
      <c r="F31" s="66"/>
      <c r="G31" s="68"/>
      <c r="H31" s="68"/>
      <c r="I31" s="66"/>
      <c r="J31" s="75"/>
    </row>
    <row r="32" spans="1:10" ht="13.5">
      <c r="A32" s="67"/>
      <c r="B32" s="67" t="s">
        <v>242</v>
      </c>
      <c r="C32" s="67"/>
      <c r="D32" s="67"/>
      <c r="E32" s="67"/>
      <c r="F32" s="66"/>
      <c r="G32" s="68"/>
      <c r="H32" s="66"/>
      <c r="I32" s="68"/>
      <c r="J32" s="75"/>
    </row>
    <row r="33" spans="1:10" ht="13.5">
      <c r="A33" s="67"/>
      <c r="B33" s="67" t="s">
        <v>190</v>
      </c>
      <c r="C33" s="67"/>
      <c r="D33" s="67"/>
      <c r="E33" s="67"/>
      <c r="F33" s="66">
        <v>0</v>
      </c>
      <c r="G33" s="68">
        <v>2197</v>
      </c>
      <c r="H33" s="66">
        <v>0</v>
      </c>
      <c r="I33" s="68">
        <f>SUM(F33:H33)</f>
        <v>2197</v>
      </c>
      <c r="J33" s="79">
        <f>I33</f>
        <v>2197</v>
      </c>
    </row>
    <row r="34" spans="1:10" ht="13.5">
      <c r="A34" s="67" t="s">
        <v>97</v>
      </c>
      <c r="B34" s="67"/>
      <c r="C34" s="67"/>
      <c r="D34" s="67"/>
      <c r="E34" s="67"/>
      <c r="F34" s="66">
        <v>0</v>
      </c>
      <c r="G34" s="66">
        <v>0</v>
      </c>
      <c r="H34" s="66">
        <v>7681</v>
      </c>
      <c r="I34" s="68">
        <f>SUM(F34:H34)</f>
        <v>7681</v>
      </c>
      <c r="J34" s="79">
        <f>I34</f>
        <v>7681</v>
      </c>
    </row>
    <row r="35" spans="1:10" ht="13.5">
      <c r="A35" s="67"/>
      <c r="B35" s="67"/>
      <c r="C35" s="67"/>
      <c r="D35" s="67"/>
      <c r="E35" s="67"/>
      <c r="F35" s="76"/>
      <c r="G35" s="70"/>
      <c r="H35" s="76"/>
      <c r="I35" s="70"/>
      <c r="J35" s="74"/>
    </row>
    <row r="36" spans="1:10" ht="13.5">
      <c r="A36" s="67" t="s">
        <v>243</v>
      </c>
      <c r="B36" s="67"/>
      <c r="C36" s="67"/>
      <c r="D36" s="67"/>
      <c r="E36" s="67"/>
      <c r="F36" s="77"/>
      <c r="G36" s="77"/>
      <c r="H36" s="77"/>
      <c r="I36" s="71"/>
      <c r="J36" s="75"/>
    </row>
    <row r="37" spans="1:10" ht="13.5">
      <c r="A37" s="67"/>
      <c r="B37" s="67" t="s">
        <v>191</v>
      </c>
      <c r="C37" s="67"/>
      <c r="D37" s="67"/>
      <c r="E37" s="67"/>
      <c r="F37" s="76">
        <f>SUM(F33:F34)</f>
        <v>0</v>
      </c>
      <c r="G37" s="76">
        <f>SUM(G33:G34)</f>
        <v>2197</v>
      </c>
      <c r="H37" s="76">
        <f>SUM(H33:H34)</f>
        <v>7681</v>
      </c>
      <c r="I37" s="76">
        <f>SUM(I33:I34)</f>
        <v>9878</v>
      </c>
      <c r="J37" s="74">
        <f>I37</f>
        <v>9878</v>
      </c>
    </row>
    <row r="38" spans="1:10" ht="13.5">
      <c r="A38" s="67"/>
      <c r="B38" s="67"/>
      <c r="C38" s="67"/>
      <c r="D38" s="67"/>
      <c r="E38" s="67"/>
      <c r="F38" s="68"/>
      <c r="G38" s="68"/>
      <c r="H38" s="68"/>
      <c r="I38" s="68"/>
      <c r="J38" s="75"/>
    </row>
    <row r="39" spans="1:10" ht="14.25" thickBot="1">
      <c r="A39" s="67" t="s">
        <v>302</v>
      </c>
      <c r="B39" s="67"/>
      <c r="C39" s="67"/>
      <c r="D39" s="67"/>
      <c r="E39" s="67"/>
      <c r="F39" s="78">
        <f>+F29+F37</f>
        <v>91363</v>
      </c>
      <c r="G39" s="78">
        <f>+G29+G37</f>
        <v>35813</v>
      </c>
      <c r="H39" s="78">
        <f>+H29+H37</f>
        <v>321676</v>
      </c>
      <c r="I39" s="78">
        <f>+I29+I37</f>
        <v>448852</v>
      </c>
      <c r="J39" s="78">
        <f>+J29+J37</f>
        <v>448852</v>
      </c>
    </row>
    <row r="40" spans="1:10" ht="13.5">
      <c r="A40" s="67"/>
      <c r="B40" s="67"/>
      <c r="C40" s="67"/>
      <c r="D40" s="67"/>
      <c r="E40" s="67"/>
      <c r="F40" s="68"/>
      <c r="G40" s="68"/>
      <c r="H40" s="68"/>
      <c r="I40" s="68"/>
      <c r="J40" s="75"/>
    </row>
    <row r="41" spans="1:10" ht="13.5">
      <c r="A41" s="67"/>
      <c r="B41" s="67"/>
      <c r="C41" s="67"/>
      <c r="D41" s="67"/>
      <c r="E41" s="67"/>
      <c r="F41" s="71"/>
      <c r="G41" s="71"/>
      <c r="H41" s="71"/>
      <c r="I41" s="71"/>
      <c r="J41" s="67"/>
    </row>
    <row r="42" spans="1:10" ht="30" customHeight="1">
      <c r="A42" s="90" t="s">
        <v>262</v>
      </c>
      <c r="B42" s="91"/>
      <c r="C42" s="91"/>
      <c r="D42" s="91"/>
      <c r="E42" s="91"/>
      <c r="F42" s="91"/>
      <c r="G42" s="91"/>
      <c r="H42" s="91"/>
      <c r="I42" s="91"/>
      <c r="J42" s="91"/>
    </row>
    <row r="43" spans="1:9" ht="15" customHeight="1">
      <c r="A43" s="38"/>
      <c r="B43" s="38"/>
      <c r="C43" s="38"/>
      <c r="D43" s="38"/>
      <c r="E43" s="38"/>
      <c r="F43" s="38"/>
      <c r="G43" s="38"/>
      <c r="H43" s="38"/>
      <c r="I43" s="38"/>
    </row>
    <row r="44" spans="1:9" ht="13.5">
      <c r="A44" s="30"/>
      <c r="B44" s="30"/>
      <c r="C44" s="30"/>
      <c r="D44" s="30"/>
      <c r="E44" s="30"/>
      <c r="F44" s="30"/>
      <c r="G44" s="30"/>
      <c r="H44" s="30"/>
      <c r="I44" s="30"/>
    </row>
  </sheetData>
  <mergeCells count="2">
    <mergeCell ref="F8:I8"/>
    <mergeCell ref="A42:J42"/>
  </mergeCells>
  <printOptions/>
  <pageMargins left="1.141732283464567" right="0" top="0.3937007874015748" bottom="0.1968503937007874" header="0.1968503937007874" footer="0.1968503937007874"/>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57"/>
  <sheetViews>
    <sheetView showGridLines="0" workbookViewId="0" topLeftCell="A1">
      <selection activeCell="A1" sqref="A1:IV16384"/>
    </sheetView>
  </sheetViews>
  <sheetFormatPr defaultColWidth="9.140625" defaultRowHeight="13.5"/>
  <cols>
    <col min="1" max="1" width="2.7109375" style="1" customWidth="1"/>
    <col min="2" max="4" width="9.140625" style="1" customWidth="1"/>
    <col min="5" max="5" width="11.140625" style="1" customWidth="1"/>
    <col min="6" max="6" width="16.7109375" style="1" customWidth="1"/>
    <col min="7" max="7" width="10.7109375" style="8" bestFit="1" customWidth="1"/>
    <col min="8" max="8" width="2.7109375" style="1" customWidth="1"/>
    <col min="9" max="9" width="10.421875" style="8" bestFit="1" customWidth="1"/>
    <col min="10" max="16384" width="9.140625" style="1" customWidth="1"/>
  </cols>
  <sheetData>
    <row r="1" spans="1:11" ht="15">
      <c r="A1" s="2" t="s">
        <v>247</v>
      </c>
      <c r="E1" s="4"/>
      <c r="F1" s="4"/>
      <c r="G1" s="4"/>
      <c r="H1" s="4"/>
      <c r="I1" s="4"/>
      <c r="K1" s="4"/>
    </row>
    <row r="2" spans="1:12" ht="15">
      <c r="A2" s="2" t="s">
        <v>0</v>
      </c>
      <c r="G2" s="4"/>
      <c r="H2" s="4"/>
      <c r="I2" s="4"/>
      <c r="J2" s="4"/>
      <c r="L2" s="4"/>
    </row>
    <row r="3" spans="7:12" ht="13.5">
      <c r="G3" s="4"/>
      <c r="H3" s="4"/>
      <c r="I3" s="4"/>
      <c r="J3" s="4"/>
      <c r="L3" s="4"/>
    </row>
    <row r="4" spans="1:12" ht="15">
      <c r="A4" s="2" t="s">
        <v>106</v>
      </c>
      <c r="G4" s="4"/>
      <c r="H4" s="4"/>
      <c r="I4" s="4"/>
      <c r="J4" s="4"/>
      <c r="L4" s="4"/>
    </row>
    <row r="5" spans="1:11" ht="15">
      <c r="A5" s="2" t="s">
        <v>260</v>
      </c>
      <c r="E5" s="4"/>
      <c r="F5" s="4"/>
      <c r="G5" s="4"/>
      <c r="H5" s="4"/>
      <c r="I5" s="4"/>
      <c r="K5" s="4"/>
    </row>
    <row r="7" spans="7:9" ht="15">
      <c r="G7" s="7" t="s">
        <v>263</v>
      </c>
      <c r="I7" s="7" t="s">
        <v>264</v>
      </c>
    </row>
    <row r="8" spans="7:9" ht="15">
      <c r="G8" s="3" t="s">
        <v>17</v>
      </c>
      <c r="I8" s="3" t="s">
        <v>17</v>
      </c>
    </row>
    <row r="9" ht="15">
      <c r="A9" s="2" t="s">
        <v>107</v>
      </c>
    </row>
    <row r="10" ht="9" customHeight="1"/>
    <row r="11" spans="1:9" ht="13.5">
      <c r="A11" s="1" t="s">
        <v>20</v>
      </c>
      <c r="G11" s="5">
        <v>10638</v>
      </c>
      <c r="I11" s="8">
        <v>7113</v>
      </c>
    </row>
    <row r="12" ht="13.5">
      <c r="A12" s="1" t="s">
        <v>24</v>
      </c>
    </row>
    <row r="13" spans="2:9" ht="13.5">
      <c r="B13" s="1" t="s">
        <v>25</v>
      </c>
      <c r="G13" s="5">
        <v>276</v>
      </c>
      <c r="I13" s="8">
        <v>1098</v>
      </c>
    </row>
    <row r="14" spans="2:9" ht="13.5">
      <c r="B14" s="1" t="s">
        <v>26</v>
      </c>
      <c r="G14" s="21">
        <v>-1216</v>
      </c>
      <c r="H14" s="40"/>
      <c r="I14" s="9">
        <v>-1037</v>
      </c>
    </row>
    <row r="15" spans="1:9" ht="13.5">
      <c r="A15" s="1" t="s">
        <v>27</v>
      </c>
      <c r="G15" s="5">
        <f>SUM(G11:G14)</f>
        <v>9698</v>
      </c>
      <c r="I15" s="8">
        <f>SUM(I11:I14)</f>
        <v>7174</v>
      </c>
    </row>
    <row r="16" ht="13.5">
      <c r="A16" s="1" t="s">
        <v>28</v>
      </c>
    </row>
    <row r="17" spans="2:9" ht="13.5">
      <c r="B17" s="1" t="s">
        <v>29</v>
      </c>
      <c r="G17" s="5">
        <v>603</v>
      </c>
      <c r="I17" s="8">
        <v>106</v>
      </c>
    </row>
    <row r="18" spans="2:9" ht="13.5">
      <c r="B18" s="1" t="s">
        <v>30</v>
      </c>
      <c r="G18" s="21">
        <v>-91</v>
      </c>
      <c r="H18" s="40"/>
      <c r="I18" s="9">
        <v>-137</v>
      </c>
    </row>
    <row r="19" spans="1:9" ht="13.5">
      <c r="A19" s="1" t="s">
        <v>31</v>
      </c>
      <c r="G19" s="33">
        <f>SUM(G15:G18)</f>
        <v>10210</v>
      </c>
      <c r="I19" s="8">
        <f>SUM(I15:I18)</f>
        <v>7143</v>
      </c>
    </row>
    <row r="20" spans="1:9" ht="13.5">
      <c r="A20" s="1" t="s">
        <v>165</v>
      </c>
      <c r="G20" s="33">
        <v>-2188</v>
      </c>
      <c r="I20" s="8">
        <v>-3750</v>
      </c>
    </row>
    <row r="21" ht="9" customHeight="1">
      <c r="G21" s="34"/>
    </row>
    <row r="22" spans="1:9" ht="13.5">
      <c r="A22" s="1" t="s">
        <v>93</v>
      </c>
      <c r="G22" s="35">
        <f>SUM(G19:G21)</f>
        <v>8022</v>
      </c>
      <c r="H22" s="39"/>
      <c r="I22" s="26">
        <f>SUM(I19:I21)</f>
        <v>3393</v>
      </c>
    </row>
    <row r="23" ht="10.5" customHeight="1"/>
    <row r="24" ht="15">
      <c r="A24" s="2" t="s">
        <v>108</v>
      </c>
    </row>
    <row r="25" ht="9" customHeight="1"/>
    <row r="26" spans="1:9" ht="13.5">
      <c r="A26" s="1" t="s">
        <v>32</v>
      </c>
      <c r="G26" s="5">
        <v>-33</v>
      </c>
      <c r="I26" s="8">
        <v>-45</v>
      </c>
    </row>
    <row r="27" spans="1:9" ht="13.5">
      <c r="A27" s="1" t="s">
        <v>162</v>
      </c>
      <c r="G27" s="5">
        <v>0</v>
      </c>
      <c r="I27" s="5">
        <v>-250</v>
      </c>
    </row>
    <row r="28" spans="1:9" ht="13.5">
      <c r="A28" s="1" t="s">
        <v>1</v>
      </c>
      <c r="G28" s="5">
        <v>377</v>
      </c>
      <c r="I28" s="5">
        <v>-147</v>
      </c>
    </row>
    <row r="29" spans="1:9" ht="13.5">
      <c r="A29" s="1" t="s">
        <v>91</v>
      </c>
      <c r="G29" s="5">
        <v>855</v>
      </c>
      <c r="I29" s="8">
        <v>841</v>
      </c>
    </row>
    <row r="30" spans="1:9" ht="13.5">
      <c r="A30" s="1" t="s">
        <v>153</v>
      </c>
      <c r="G30" s="5">
        <v>344</v>
      </c>
      <c r="I30" s="8">
        <v>183</v>
      </c>
    </row>
    <row r="31" ht="9" customHeight="1"/>
    <row r="32" spans="1:9" ht="13.5">
      <c r="A32" s="1" t="s">
        <v>303</v>
      </c>
      <c r="G32" s="35">
        <f>SUM(G26:G31)</f>
        <v>1543</v>
      </c>
      <c r="H32" s="39"/>
      <c r="I32" s="26">
        <f>SUM(I26:I31)</f>
        <v>582</v>
      </c>
    </row>
    <row r="33" ht="10.5" customHeight="1"/>
    <row r="34" ht="15">
      <c r="A34" s="2" t="s">
        <v>265</v>
      </c>
    </row>
    <row r="35" ht="9" customHeight="1"/>
    <row r="36" ht="13.5">
      <c r="A36" s="1" t="s">
        <v>166</v>
      </c>
    </row>
    <row r="37" spans="2:9" ht="13.5">
      <c r="B37" s="1" t="s">
        <v>33</v>
      </c>
      <c r="G37" s="33">
        <v>0</v>
      </c>
      <c r="H37" s="44"/>
      <c r="I37" s="34">
        <v>267</v>
      </c>
    </row>
    <row r="38" spans="7:9" ht="9" customHeight="1">
      <c r="G38" s="21"/>
      <c r="H38" s="40"/>
      <c r="I38" s="9"/>
    </row>
    <row r="39" spans="1:9" ht="13.5">
      <c r="A39" s="1" t="s">
        <v>304</v>
      </c>
      <c r="G39" s="35">
        <f>+G37</f>
        <v>0</v>
      </c>
      <c r="H39" s="39"/>
      <c r="I39" s="35">
        <f>+I37</f>
        <v>267</v>
      </c>
    </row>
    <row r="40" spans="7:9" ht="13.5">
      <c r="G40" s="33"/>
      <c r="H40" s="44"/>
      <c r="I40" s="34"/>
    </row>
    <row r="41" ht="10.5" customHeight="1"/>
    <row r="42" spans="1:9" ht="15">
      <c r="A42" s="2" t="s">
        <v>305</v>
      </c>
      <c r="G42" s="8">
        <f>+G22+G32+G37</f>
        <v>9565</v>
      </c>
      <c r="I42" s="8">
        <f>+I22+I32+I37</f>
        <v>4242</v>
      </c>
    </row>
    <row r="43" spans="1:9" ht="15">
      <c r="A43" s="2" t="s">
        <v>109</v>
      </c>
      <c r="G43" s="8">
        <v>32</v>
      </c>
      <c r="I43" s="8">
        <v>-47</v>
      </c>
    </row>
    <row r="44" spans="1:9" ht="15">
      <c r="A44" s="2" t="s">
        <v>155</v>
      </c>
      <c r="G44" s="8">
        <v>109228</v>
      </c>
      <c r="I44" s="8">
        <v>131491</v>
      </c>
    </row>
    <row r="45" ht="9" customHeight="1"/>
    <row r="46" spans="1:9" ht="15.75" thickBot="1">
      <c r="A46" s="2" t="s">
        <v>161</v>
      </c>
      <c r="G46" s="27">
        <f>SUM(G42:G45)</f>
        <v>118825</v>
      </c>
      <c r="H46" s="41"/>
      <c r="I46" s="27">
        <f>SUM(I42:I45)</f>
        <v>135686</v>
      </c>
    </row>
    <row r="47" ht="9" customHeight="1">
      <c r="A47"/>
    </row>
    <row r="48" ht="13.5">
      <c r="A48" s="1" t="s">
        <v>156</v>
      </c>
    </row>
    <row r="49" ht="8.25" customHeight="1"/>
    <row r="50" spans="1:9" ht="13.5">
      <c r="A50" s="1" t="s">
        <v>167</v>
      </c>
      <c r="G50" s="34">
        <v>2503</v>
      </c>
      <c r="H50" s="44"/>
      <c r="I50" s="34">
        <v>3125</v>
      </c>
    </row>
    <row r="51" spans="1:9" ht="13.5">
      <c r="A51" s="1" t="s">
        <v>110</v>
      </c>
      <c r="G51" s="9">
        <v>117186</v>
      </c>
      <c r="H51" s="40"/>
      <c r="I51" s="9">
        <v>133413</v>
      </c>
    </row>
    <row r="52" spans="1:9" ht="13.5">
      <c r="A52" s="1" t="s">
        <v>5</v>
      </c>
      <c r="G52" s="8">
        <f>SUM(G50:G51)</f>
        <v>119689</v>
      </c>
      <c r="I52" s="8">
        <f>SUM(I50:I51)</f>
        <v>136538</v>
      </c>
    </row>
    <row r="53" spans="1:9" ht="13.5">
      <c r="A53" s="1" t="s">
        <v>111</v>
      </c>
      <c r="G53" s="8">
        <v>-864</v>
      </c>
      <c r="I53" s="8">
        <v>-852</v>
      </c>
    </row>
    <row r="54" spans="7:9" ht="14.25" thickBot="1">
      <c r="G54" s="27">
        <f>SUM(G52:G53)</f>
        <v>118825</v>
      </c>
      <c r="H54" s="41"/>
      <c r="I54" s="27">
        <f>SUM(I52:I53)</f>
        <v>135686</v>
      </c>
    </row>
    <row r="55" ht="13.5">
      <c r="A55"/>
    </row>
    <row r="56" spans="1:10" ht="30" customHeight="1">
      <c r="A56" s="90" t="s">
        <v>266</v>
      </c>
      <c r="B56" s="95"/>
      <c r="C56" s="95"/>
      <c r="D56" s="95"/>
      <c r="E56" s="95"/>
      <c r="F56" s="95"/>
      <c r="G56" s="95"/>
      <c r="H56" s="95"/>
      <c r="I56" s="95"/>
      <c r="J56" s="6"/>
    </row>
    <row r="57" spans="1:10" ht="15" customHeight="1">
      <c r="A57" s="13"/>
      <c r="B57" s="13"/>
      <c r="C57" s="13"/>
      <c r="D57" s="13"/>
      <c r="E57" s="13"/>
      <c r="F57" s="13"/>
      <c r="G57" s="13"/>
      <c r="H57" s="13"/>
      <c r="I57" s="13"/>
      <c r="J57" s="6"/>
    </row>
  </sheetData>
  <mergeCells count="1">
    <mergeCell ref="A56:I56"/>
  </mergeCells>
  <printOptions/>
  <pageMargins left="1.141732283464567" right="0" top="0.3937007874015748" bottom="0.1968503937007874" header="0.1968503937007874" footer="0.1968503937007874"/>
  <pageSetup firstPageNumber="4" useFirstPageNumber="1" horizontalDpi="1200" verticalDpi="12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M306"/>
  <sheetViews>
    <sheetView showGridLines="0" view="pageBreakPreview" zoomScaleSheetLayoutView="100" workbookViewId="0" topLeftCell="A162">
      <selection activeCell="B167" sqref="B167:I167"/>
    </sheetView>
  </sheetViews>
  <sheetFormatPr defaultColWidth="9.140625" defaultRowHeight="13.5"/>
  <cols>
    <col min="1" max="1" width="5.28125" style="0" customWidth="1"/>
    <col min="2" max="2" width="4.7109375" style="0" customWidth="1"/>
    <col min="3" max="3" width="3.421875" style="0" customWidth="1"/>
    <col min="4" max="4" width="14.8515625" style="0" customWidth="1"/>
    <col min="5" max="5" width="14.421875" style="0" customWidth="1"/>
    <col min="6" max="6" width="15.28125" style="0" bestFit="1" customWidth="1"/>
    <col min="7" max="7" width="11.421875" style="0" customWidth="1"/>
    <col min="8" max="8" width="17.00390625" style="0" bestFit="1" customWidth="1"/>
    <col min="9" max="9" width="15.140625" style="0" bestFit="1" customWidth="1"/>
    <col min="10" max="10" width="8.8515625" style="0" customWidth="1"/>
  </cols>
  <sheetData>
    <row r="1" spans="1:11" s="1" customFormat="1" ht="15">
      <c r="A1" s="2" t="s">
        <v>247</v>
      </c>
      <c r="E1" s="4"/>
      <c r="F1" s="4"/>
      <c r="G1" s="4"/>
      <c r="H1" s="4"/>
      <c r="I1" s="4"/>
      <c r="K1" s="4"/>
    </row>
    <row r="2" spans="1:13" s="1" customFormat="1" ht="15">
      <c r="A2" s="2" t="s">
        <v>0</v>
      </c>
      <c r="B2" s="2"/>
      <c r="C2" s="2"/>
      <c r="H2" s="4"/>
      <c r="I2" s="4"/>
      <c r="J2" s="4"/>
      <c r="K2" s="4"/>
      <c r="M2" s="4"/>
    </row>
    <row r="3" spans="8:13" s="1" customFormat="1" ht="13.5">
      <c r="H3" s="4"/>
      <c r="I3" s="4"/>
      <c r="J3" s="4"/>
      <c r="K3" s="4"/>
      <c r="M3" s="4"/>
    </row>
    <row r="4" spans="1:13" s="1" customFormat="1" ht="15">
      <c r="A4" s="2" t="s">
        <v>267</v>
      </c>
      <c r="B4" s="2"/>
      <c r="C4" s="2"/>
      <c r="H4" s="4"/>
      <c r="I4" s="4"/>
      <c r="J4" s="4"/>
      <c r="K4" s="4"/>
      <c r="M4" s="4"/>
    </row>
    <row r="5" spans="1:13" s="1" customFormat="1" ht="15">
      <c r="A5" s="2"/>
      <c r="B5" s="2"/>
      <c r="C5" s="2"/>
      <c r="H5" s="4"/>
      <c r="I5" s="4"/>
      <c r="J5" s="4"/>
      <c r="K5" s="4"/>
      <c r="M5" s="4"/>
    </row>
    <row r="6" spans="1:13" s="1" customFormat="1" ht="15">
      <c r="A6" s="14" t="s">
        <v>49</v>
      </c>
      <c r="B6" s="90" t="s">
        <v>157</v>
      </c>
      <c r="C6" s="95"/>
      <c r="D6" s="95"/>
      <c r="E6" s="95"/>
      <c r="F6" s="95"/>
      <c r="G6" s="95"/>
      <c r="H6" s="95"/>
      <c r="I6" s="95"/>
      <c r="J6" s="6"/>
      <c r="K6" s="6"/>
      <c r="L6" s="13"/>
      <c r="M6" s="4"/>
    </row>
    <row r="7" spans="1:13" s="1" customFormat="1" ht="9" customHeight="1">
      <c r="A7" s="2"/>
      <c r="B7" s="2"/>
      <c r="C7" s="2"/>
      <c r="H7" s="4"/>
      <c r="I7" s="4"/>
      <c r="J7" s="4"/>
      <c r="K7" s="4"/>
      <c r="M7" s="4"/>
    </row>
    <row r="8" spans="1:13" s="1" customFormat="1" ht="15">
      <c r="A8" s="2" t="s">
        <v>34</v>
      </c>
      <c r="B8" s="2" t="s">
        <v>112</v>
      </c>
      <c r="H8" s="4"/>
      <c r="I8" s="4"/>
      <c r="J8" s="4"/>
      <c r="K8" s="4"/>
      <c r="M8" s="4"/>
    </row>
    <row r="9" ht="9" customHeight="1"/>
    <row r="10" spans="2:11" ht="30" customHeight="1">
      <c r="B10" s="95" t="s">
        <v>158</v>
      </c>
      <c r="C10" s="95"/>
      <c r="D10" s="95"/>
      <c r="E10" s="95"/>
      <c r="F10" s="95"/>
      <c r="G10" s="95"/>
      <c r="H10" s="95"/>
      <c r="I10" s="95"/>
      <c r="J10" s="6"/>
      <c r="K10" s="6"/>
    </row>
    <row r="11" ht="9" customHeight="1"/>
    <row r="12" spans="2:11" ht="30" customHeight="1">
      <c r="B12" s="95" t="s">
        <v>269</v>
      </c>
      <c r="C12" s="95"/>
      <c r="D12" s="95"/>
      <c r="E12" s="95"/>
      <c r="F12" s="95"/>
      <c r="G12" s="95"/>
      <c r="H12" s="95"/>
      <c r="I12" s="95"/>
      <c r="J12" s="6"/>
      <c r="K12" s="6"/>
    </row>
    <row r="13" spans="2:11" ht="9" customHeight="1">
      <c r="B13" s="6"/>
      <c r="C13" s="6"/>
      <c r="D13" s="6"/>
      <c r="E13" s="6"/>
      <c r="F13" s="6"/>
      <c r="G13" s="6"/>
      <c r="H13" s="6"/>
      <c r="I13" s="6"/>
      <c r="J13" s="6"/>
      <c r="K13" s="6"/>
    </row>
    <row r="14" spans="2:11" ht="58.5" customHeight="1">
      <c r="B14" s="95" t="s">
        <v>268</v>
      </c>
      <c r="C14" s="95"/>
      <c r="D14" s="95"/>
      <c r="E14" s="95"/>
      <c r="F14" s="95"/>
      <c r="G14" s="95"/>
      <c r="H14" s="95"/>
      <c r="I14" s="95"/>
      <c r="J14" s="6"/>
      <c r="K14" s="6"/>
    </row>
    <row r="15" spans="2:11" ht="9" customHeight="1">
      <c r="B15" s="6"/>
      <c r="C15" s="6"/>
      <c r="D15" s="6"/>
      <c r="E15" s="6"/>
      <c r="F15" s="6"/>
      <c r="G15" s="6"/>
      <c r="H15" s="6"/>
      <c r="I15" s="6"/>
      <c r="J15" s="6"/>
      <c r="K15" s="6"/>
    </row>
    <row r="16" spans="2:11" ht="13.5">
      <c r="B16" s="99" t="s">
        <v>201</v>
      </c>
      <c r="C16" s="99"/>
      <c r="D16" s="99" t="s">
        <v>202</v>
      </c>
      <c r="E16" s="99"/>
      <c r="F16" s="6"/>
      <c r="G16" s="6"/>
      <c r="H16" s="6"/>
      <c r="I16" s="6"/>
      <c r="J16" s="6"/>
      <c r="K16" s="6"/>
    </row>
    <row r="17" spans="2:11" ht="13.5">
      <c r="B17" s="99" t="s">
        <v>203</v>
      </c>
      <c r="C17" s="99"/>
      <c r="D17" s="99" t="s">
        <v>233</v>
      </c>
      <c r="E17" s="99"/>
      <c r="F17" s="6"/>
      <c r="G17" s="6"/>
      <c r="H17" s="6"/>
      <c r="I17" s="6"/>
      <c r="J17" s="6"/>
      <c r="K17" s="6"/>
    </row>
    <row r="18" spans="2:11" ht="13.5">
      <c r="B18" s="99" t="s">
        <v>204</v>
      </c>
      <c r="C18" s="99"/>
      <c r="D18" s="99" t="s">
        <v>234</v>
      </c>
      <c r="E18" s="99"/>
      <c r="F18" s="99"/>
      <c r="G18" s="99"/>
      <c r="H18" s="99"/>
      <c r="I18" s="6"/>
      <c r="J18" s="6"/>
      <c r="K18" s="6"/>
    </row>
    <row r="19" spans="2:11" ht="13.5">
      <c r="B19" s="99" t="s">
        <v>205</v>
      </c>
      <c r="C19" s="99"/>
      <c r="D19" s="99" t="s">
        <v>206</v>
      </c>
      <c r="E19" s="99"/>
      <c r="F19" s="99"/>
      <c r="G19" s="99"/>
      <c r="H19" s="6"/>
      <c r="I19" s="6"/>
      <c r="J19" s="6"/>
      <c r="K19" s="6"/>
    </row>
    <row r="20" spans="2:11" ht="13.5">
      <c r="B20" s="99" t="s">
        <v>207</v>
      </c>
      <c r="C20" s="99"/>
      <c r="D20" s="99" t="s">
        <v>2</v>
      </c>
      <c r="E20" s="99"/>
      <c r="F20" s="99"/>
      <c r="G20" s="99"/>
      <c r="H20" s="6"/>
      <c r="I20" s="6"/>
      <c r="J20" s="6"/>
      <c r="K20" s="6"/>
    </row>
    <row r="21" spans="2:11" ht="13.5">
      <c r="B21" s="99" t="s">
        <v>208</v>
      </c>
      <c r="C21" s="99"/>
      <c r="D21" s="99" t="s">
        <v>209</v>
      </c>
      <c r="E21" s="99"/>
      <c r="F21" s="99"/>
      <c r="G21" s="99"/>
      <c r="H21" s="6"/>
      <c r="I21" s="6"/>
      <c r="J21" s="6"/>
      <c r="K21" s="6"/>
    </row>
    <row r="22" spans="2:11" ht="13.5">
      <c r="B22" s="99" t="s">
        <v>210</v>
      </c>
      <c r="C22" s="99"/>
      <c r="D22" s="99" t="s">
        <v>211</v>
      </c>
      <c r="E22" s="99"/>
      <c r="F22" s="99"/>
      <c r="G22" s="99"/>
      <c r="H22" s="6"/>
      <c r="I22" s="6"/>
      <c r="J22" s="6"/>
      <c r="K22" s="6"/>
    </row>
    <row r="23" spans="2:11" ht="13.5">
      <c r="B23" s="99" t="s">
        <v>212</v>
      </c>
      <c r="C23" s="99"/>
      <c r="D23" s="99" t="s">
        <v>213</v>
      </c>
      <c r="E23" s="99"/>
      <c r="F23" s="99"/>
      <c r="G23" s="99"/>
      <c r="H23" s="6"/>
      <c r="I23" s="6"/>
      <c r="J23" s="6"/>
      <c r="K23" s="6"/>
    </row>
    <row r="24" spans="2:11" ht="13.5">
      <c r="B24" s="99" t="s">
        <v>214</v>
      </c>
      <c r="C24" s="99"/>
      <c r="D24" s="99" t="s">
        <v>215</v>
      </c>
      <c r="E24" s="99"/>
      <c r="F24" s="99"/>
      <c r="G24" s="99"/>
      <c r="H24" s="6"/>
      <c r="I24" s="6"/>
      <c r="J24" s="6"/>
      <c r="K24" s="6"/>
    </row>
    <row r="25" spans="2:11" ht="13.5">
      <c r="B25" s="99" t="s">
        <v>216</v>
      </c>
      <c r="C25" s="99"/>
      <c r="D25" s="99" t="s">
        <v>217</v>
      </c>
      <c r="E25" s="99"/>
      <c r="F25" s="99"/>
      <c r="G25" s="99"/>
      <c r="H25" s="6"/>
      <c r="I25" s="6"/>
      <c r="J25" s="6"/>
      <c r="K25" s="6"/>
    </row>
    <row r="26" spans="2:11" ht="13.5">
      <c r="B26" s="99" t="s">
        <v>218</v>
      </c>
      <c r="C26" s="99"/>
      <c r="D26" s="99" t="s">
        <v>219</v>
      </c>
      <c r="E26" s="99"/>
      <c r="F26" s="99"/>
      <c r="G26" s="99"/>
      <c r="H26" s="6"/>
      <c r="I26" s="6"/>
      <c r="J26" s="6"/>
      <c r="K26" s="6"/>
    </row>
    <row r="27" spans="2:11" ht="13.5">
      <c r="B27" s="99" t="s">
        <v>220</v>
      </c>
      <c r="C27" s="99"/>
      <c r="D27" s="99" t="s">
        <v>221</v>
      </c>
      <c r="E27" s="99"/>
      <c r="F27" s="99"/>
      <c r="G27" s="99"/>
      <c r="H27" s="6"/>
      <c r="I27" s="6"/>
      <c r="J27" s="6"/>
      <c r="K27" s="6"/>
    </row>
    <row r="28" spans="2:11" ht="13.5">
      <c r="B28" s="99" t="s">
        <v>222</v>
      </c>
      <c r="C28" s="99"/>
      <c r="D28" s="99" t="s">
        <v>223</v>
      </c>
      <c r="E28" s="99"/>
      <c r="F28" s="99"/>
      <c r="G28" s="99"/>
      <c r="H28" s="6"/>
      <c r="I28" s="6"/>
      <c r="J28" s="6"/>
      <c r="K28" s="6"/>
    </row>
    <row r="29" spans="2:11" ht="13.5">
      <c r="B29" s="99" t="s">
        <v>224</v>
      </c>
      <c r="C29" s="99"/>
      <c r="D29" s="99" t="s">
        <v>225</v>
      </c>
      <c r="E29" s="99"/>
      <c r="F29" s="99"/>
      <c r="G29" s="99"/>
      <c r="H29" s="6"/>
      <c r="I29" s="6"/>
      <c r="J29" s="6"/>
      <c r="K29" s="6"/>
    </row>
    <row r="30" spans="2:11" ht="13.5">
      <c r="B30" s="99" t="s">
        <v>226</v>
      </c>
      <c r="C30" s="99"/>
      <c r="D30" s="99" t="s">
        <v>227</v>
      </c>
      <c r="E30" s="99"/>
      <c r="F30" s="99"/>
      <c r="G30" s="99"/>
      <c r="H30" s="6"/>
      <c r="I30" s="6"/>
      <c r="J30" s="6"/>
      <c r="K30" s="6"/>
    </row>
    <row r="31" spans="2:11" ht="13.5">
      <c r="B31" s="99" t="s">
        <v>228</v>
      </c>
      <c r="C31" s="99"/>
      <c r="D31" s="99" t="s">
        <v>231</v>
      </c>
      <c r="E31" s="99"/>
      <c r="F31" s="99"/>
      <c r="G31" s="99"/>
      <c r="H31" s="6"/>
      <c r="I31" s="6"/>
      <c r="J31" s="6"/>
      <c r="K31" s="6"/>
    </row>
    <row r="32" spans="2:11" ht="13.5">
      <c r="B32" s="99" t="s">
        <v>229</v>
      </c>
      <c r="C32" s="99"/>
      <c r="D32" s="99" t="s">
        <v>230</v>
      </c>
      <c r="E32" s="99"/>
      <c r="F32" s="99"/>
      <c r="G32" s="99"/>
      <c r="H32" s="6"/>
      <c r="I32" s="6"/>
      <c r="J32" s="6"/>
      <c r="K32" s="6"/>
    </row>
    <row r="33" spans="2:11" ht="9" customHeight="1">
      <c r="B33" s="22"/>
      <c r="C33" s="22"/>
      <c r="D33" s="22"/>
      <c r="E33" s="22"/>
      <c r="F33" s="6"/>
      <c r="G33" s="6"/>
      <c r="H33" s="6"/>
      <c r="I33" s="6"/>
      <c r="J33" s="6"/>
      <c r="K33" s="6"/>
    </row>
    <row r="34" spans="2:11" ht="51" customHeight="1">
      <c r="B34" s="95" t="s">
        <v>271</v>
      </c>
      <c r="C34" s="95"/>
      <c r="D34" s="95"/>
      <c r="E34" s="95"/>
      <c r="F34" s="95"/>
      <c r="G34" s="95"/>
      <c r="H34" s="95"/>
      <c r="I34" s="95"/>
      <c r="J34" s="6"/>
      <c r="K34" s="6"/>
    </row>
    <row r="35" spans="2:11" ht="9" customHeight="1">
      <c r="B35" s="6"/>
      <c r="C35" s="6"/>
      <c r="D35" s="6"/>
      <c r="E35" s="6"/>
      <c r="F35" s="6"/>
      <c r="G35" s="6"/>
      <c r="H35" s="6"/>
      <c r="I35" s="6"/>
      <c r="J35" s="6"/>
      <c r="K35" s="6"/>
    </row>
    <row r="36" spans="2:11" ht="13.5">
      <c r="B36" s="6" t="s">
        <v>71</v>
      </c>
      <c r="C36" s="95" t="s">
        <v>196</v>
      </c>
      <c r="D36" s="95"/>
      <c r="E36" s="95"/>
      <c r="F36" s="95"/>
      <c r="G36" s="95"/>
      <c r="H36" s="95"/>
      <c r="I36" s="95"/>
      <c r="J36" s="6"/>
      <c r="K36" s="6"/>
    </row>
    <row r="37" spans="2:11" ht="13.5">
      <c r="B37" s="6"/>
      <c r="C37" s="6"/>
      <c r="D37" s="6"/>
      <c r="E37" s="6"/>
      <c r="F37" s="6"/>
      <c r="G37" s="6"/>
      <c r="H37" s="6"/>
      <c r="I37" s="6"/>
      <c r="J37" s="6"/>
      <c r="K37" s="6"/>
    </row>
    <row r="38" spans="2:11" ht="40.5" customHeight="1">
      <c r="B38" s="95" t="s">
        <v>197</v>
      </c>
      <c r="C38" s="95"/>
      <c r="D38" s="95"/>
      <c r="E38" s="95"/>
      <c r="F38" s="95"/>
      <c r="G38" s="95"/>
      <c r="H38" s="95"/>
      <c r="I38" s="95"/>
      <c r="J38" s="6"/>
      <c r="K38" s="6"/>
    </row>
    <row r="39" spans="2:11" ht="9" customHeight="1">
      <c r="B39" s="6"/>
      <c r="C39" s="6"/>
      <c r="D39" s="6"/>
      <c r="E39" s="6"/>
      <c r="F39" s="6"/>
      <c r="G39" s="6"/>
      <c r="H39" s="6"/>
      <c r="I39" s="6"/>
      <c r="J39" s="6"/>
      <c r="K39" s="6"/>
    </row>
    <row r="40" spans="2:11" ht="72" customHeight="1">
      <c r="B40" s="95" t="s">
        <v>295</v>
      </c>
      <c r="C40" s="95"/>
      <c r="D40" s="95"/>
      <c r="E40" s="95"/>
      <c r="F40" s="95"/>
      <c r="G40" s="95"/>
      <c r="H40" s="95"/>
      <c r="I40" s="95"/>
      <c r="J40" s="6"/>
      <c r="K40" s="6"/>
    </row>
    <row r="41" spans="2:11" ht="9" customHeight="1">
      <c r="B41" s="6"/>
      <c r="C41" s="6"/>
      <c r="D41" s="6"/>
      <c r="E41" s="6"/>
      <c r="F41" s="6"/>
      <c r="G41" s="6"/>
      <c r="H41" s="6"/>
      <c r="I41" s="6"/>
      <c r="J41" s="6"/>
      <c r="K41" s="6"/>
    </row>
    <row r="42" spans="2:11" ht="30.75" customHeight="1">
      <c r="B42" s="95" t="s">
        <v>235</v>
      </c>
      <c r="C42" s="95"/>
      <c r="D42" s="95"/>
      <c r="E42" s="95"/>
      <c r="F42" s="95"/>
      <c r="G42" s="95"/>
      <c r="H42" s="95"/>
      <c r="I42" s="95"/>
      <c r="J42" s="6"/>
      <c r="K42" s="6"/>
    </row>
    <row r="43" spans="2:11" ht="9" customHeight="1">
      <c r="B43" s="6"/>
      <c r="C43" s="6"/>
      <c r="D43" s="6"/>
      <c r="E43" s="6"/>
      <c r="F43" s="6"/>
      <c r="G43" s="6"/>
      <c r="H43" s="6"/>
      <c r="I43" s="6"/>
      <c r="J43" s="6"/>
      <c r="K43" s="6"/>
    </row>
    <row r="44" spans="2:11" ht="42.75" customHeight="1">
      <c r="B44" s="95" t="s">
        <v>270</v>
      </c>
      <c r="C44" s="95"/>
      <c r="D44" s="95"/>
      <c r="E44" s="95"/>
      <c r="F44" s="95"/>
      <c r="G44" s="95"/>
      <c r="H44" s="95"/>
      <c r="I44" s="95"/>
      <c r="J44" s="6"/>
      <c r="K44" s="6"/>
    </row>
    <row r="45" spans="2:11" ht="9" customHeight="1">
      <c r="B45" s="6"/>
      <c r="C45" s="6"/>
      <c r="D45" s="6"/>
      <c r="E45" s="6"/>
      <c r="F45" s="6"/>
      <c r="G45" s="6"/>
      <c r="H45" s="6"/>
      <c r="I45" s="6"/>
      <c r="J45" s="6"/>
      <c r="K45" s="6"/>
    </row>
    <row r="46" spans="1:11" ht="15">
      <c r="A46" s="2" t="s">
        <v>34</v>
      </c>
      <c r="B46" s="2" t="s">
        <v>240</v>
      </c>
      <c r="C46" s="1"/>
      <c r="D46" s="1"/>
      <c r="E46" s="6"/>
      <c r="F46" s="6"/>
      <c r="G46" s="6"/>
      <c r="H46" s="6"/>
      <c r="I46" s="6"/>
      <c r="J46" s="6"/>
      <c r="K46" s="6"/>
    </row>
    <row r="47" spans="1:11" ht="9" customHeight="1">
      <c r="A47" s="2"/>
      <c r="B47" s="2"/>
      <c r="C47" s="1"/>
      <c r="D47" s="1"/>
      <c r="E47" s="6"/>
      <c r="F47" s="6"/>
      <c r="G47" s="6"/>
      <c r="H47" s="6"/>
      <c r="I47" s="6"/>
      <c r="J47" s="6"/>
      <c r="K47" s="6"/>
    </row>
    <row r="48" spans="2:11" ht="13.5">
      <c r="B48" s="6" t="s">
        <v>72</v>
      </c>
      <c r="C48" s="95" t="s">
        <v>198</v>
      </c>
      <c r="D48" s="95"/>
      <c r="E48" s="95"/>
      <c r="F48" s="95"/>
      <c r="G48" s="95"/>
      <c r="H48" s="95"/>
      <c r="I48" s="95"/>
      <c r="J48" s="6"/>
      <c r="K48" s="6"/>
    </row>
    <row r="49" spans="2:11" ht="6.75" customHeight="1">
      <c r="B49" s="6"/>
      <c r="C49" s="6"/>
      <c r="D49" s="6"/>
      <c r="E49" s="6"/>
      <c r="F49" s="6"/>
      <c r="G49" s="6"/>
      <c r="H49" s="6"/>
      <c r="I49" s="6"/>
      <c r="J49" s="6"/>
      <c r="K49" s="6"/>
    </row>
    <row r="50" spans="2:11" ht="29.25" customHeight="1">
      <c r="B50" s="101" t="s">
        <v>321</v>
      </c>
      <c r="C50" s="95"/>
      <c r="D50" s="95"/>
      <c r="E50" s="95"/>
      <c r="F50" s="95"/>
      <c r="G50" s="95"/>
      <c r="H50" s="95"/>
      <c r="I50" s="95"/>
      <c r="J50" s="6"/>
      <c r="K50" s="6"/>
    </row>
    <row r="51" spans="2:11" ht="6.75" customHeight="1">
      <c r="B51" s="6"/>
      <c r="C51" s="6"/>
      <c r="D51" s="6"/>
      <c r="E51" s="6"/>
      <c r="F51" s="6"/>
      <c r="G51" s="6"/>
      <c r="H51" s="6"/>
      <c r="I51" s="6"/>
      <c r="J51" s="6"/>
      <c r="K51" s="6"/>
    </row>
    <row r="52" spans="2:11" ht="30" customHeight="1">
      <c r="B52" s="95" t="s">
        <v>199</v>
      </c>
      <c r="C52" s="95"/>
      <c r="D52" s="95"/>
      <c r="E52" s="95"/>
      <c r="F52" s="95"/>
      <c r="G52" s="95"/>
      <c r="H52" s="95"/>
      <c r="I52" s="95"/>
      <c r="J52" s="6"/>
      <c r="K52" s="6"/>
    </row>
    <row r="53" spans="2:11" ht="6.75" customHeight="1">
      <c r="B53" s="6"/>
      <c r="C53" s="6"/>
      <c r="D53" s="6"/>
      <c r="E53" s="6"/>
      <c r="F53" s="6"/>
      <c r="G53" s="6"/>
      <c r="H53" s="6"/>
      <c r="I53" s="6"/>
      <c r="J53" s="6"/>
      <c r="K53" s="6"/>
    </row>
    <row r="54" spans="1:2" ht="15">
      <c r="A54" s="2" t="s">
        <v>35</v>
      </c>
      <c r="B54" s="2" t="s">
        <v>113</v>
      </c>
    </row>
    <row r="55" spans="2:11" ht="6.75" customHeight="1">
      <c r="B55" s="13"/>
      <c r="C55" s="13"/>
      <c r="D55" s="13"/>
      <c r="E55" s="13"/>
      <c r="F55" s="13"/>
      <c r="G55" s="13"/>
      <c r="H55" s="13"/>
      <c r="I55" s="13"/>
      <c r="J55" s="13"/>
      <c r="K55" s="13"/>
    </row>
    <row r="56" spans="2:11" ht="30" customHeight="1">
      <c r="B56" s="95" t="s">
        <v>272</v>
      </c>
      <c r="C56" s="95"/>
      <c r="D56" s="95"/>
      <c r="E56" s="95"/>
      <c r="F56" s="95"/>
      <c r="G56" s="95"/>
      <c r="H56" s="95"/>
      <c r="I56" s="95"/>
      <c r="J56" s="6"/>
      <c r="K56" s="6"/>
    </row>
    <row r="57" ht="6.75" customHeight="1"/>
    <row r="58" spans="1:2" ht="15">
      <c r="A58" s="2" t="s">
        <v>36</v>
      </c>
      <c r="B58" s="2" t="s">
        <v>114</v>
      </c>
    </row>
    <row r="59" ht="6.75" customHeight="1"/>
    <row r="60" spans="2:11" ht="30" customHeight="1">
      <c r="B60" s="95" t="s">
        <v>273</v>
      </c>
      <c r="C60" s="95"/>
      <c r="D60" s="95"/>
      <c r="E60" s="95"/>
      <c r="F60" s="95"/>
      <c r="G60" s="95"/>
      <c r="H60" s="95"/>
      <c r="I60" s="95"/>
      <c r="J60" s="6"/>
      <c r="K60" s="6"/>
    </row>
    <row r="61" ht="6.75" customHeight="1"/>
    <row r="62" spans="2:11" ht="30" customHeight="1">
      <c r="B62" s="95" t="s">
        <v>163</v>
      </c>
      <c r="C62" s="95"/>
      <c r="D62" s="95"/>
      <c r="E62" s="95"/>
      <c r="F62" s="95"/>
      <c r="G62" s="95"/>
      <c r="H62" s="95"/>
      <c r="I62" s="95"/>
      <c r="J62" s="6"/>
      <c r="K62" s="6"/>
    </row>
    <row r="63" spans="2:11" ht="6.75" customHeight="1">
      <c r="B63" s="6"/>
      <c r="C63" s="6"/>
      <c r="D63" s="6"/>
      <c r="E63" s="6"/>
      <c r="F63" s="6"/>
      <c r="G63" s="6"/>
      <c r="H63" s="6"/>
      <c r="I63" s="6"/>
      <c r="J63" s="6"/>
      <c r="K63" s="6"/>
    </row>
    <row r="64" spans="2:11" ht="13.5">
      <c r="B64" s="95" t="s">
        <v>123</v>
      </c>
      <c r="C64" s="95"/>
      <c r="D64" s="95"/>
      <c r="E64" s="95"/>
      <c r="F64" s="95"/>
      <c r="G64" s="95"/>
      <c r="H64" s="95"/>
      <c r="I64" s="95"/>
      <c r="J64" s="6"/>
      <c r="K64" s="6"/>
    </row>
    <row r="65" spans="2:11" ht="6.75" customHeight="1">
      <c r="B65" s="6"/>
      <c r="C65" s="6"/>
      <c r="D65" s="6"/>
      <c r="E65" s="6"/>
      <c r="F65" s="6"/>
      <c r="G65" s="6"/>
      <c r="H65" s="6"/>
      <c r="I65" s="6"/>
      <c r="J65" s="6"/>
      <c r="K65" s="6"/>
    </row>
    <row r="66" spans="2:11" ht="13.5">
      <c r="B66" s="95" t="s">
        <v>115</v>
      </c>
      <c r="C66" s="95"/>
      <c r="D66" s="95"/>
      <c r="E66" s="95"/>
      <c r="F66" s="95"/>
      <c r="G66" s="95"/>
      <c r="H66" s="95"/>
      <c r="I66" s="95"/>
      <c r="J66" s="6"/>
      <c r="K66" s="6"/>
    </row>
    <row r="67" spans="2:11" ht="6.75" customHeight="1">
      <c r="B67" s="6"/>
      <c r="C67" s="6"/>
      <c r="D67" s="6"/>
      <c r="E67" s="6"/>
      <c r="F67" s="6"/>
      <c r="G67" s="6"/>
      <c r="H67" s="6"/>
      <c r="I67" s="6"/>
      <c r="J67" s="6"/>
      <c r="K67" s="6"/>
    </row>
    <row r="68" spans="2:11" ht="13.5">
      <c r="B68" s="6"/>
      <c r="C68" s="6"/>
      <c r="D68" s="6"/>
      <c r="E68" s="6"/>
      <c r="F68" s="54" t="s">
        <v>274</v>
      </c>
      <c r="G68" s="6"/>
      <c r="H68" s="6"/>
      <c r="I68" s="6"/>
      <c r="J68" s="6"/>
      <c r="K68" s="6"/>
    </row>
    <row r="69" spans="2:11" ht="6.75" customHeight="1">
      <c r="B69" s="6"/>
      <c r="C69" s="6"/>
      <c r="D69" s="6"/>
      <c r="E69" s="6"/>
      <c r="F69" s="6"/>
      <c r="G69" s="6"/>
      <c r="H69" s="6"/>
      <c r="I69" s="6"/>
      <c r="J69" s="6"/>
      <c r="K69" s="6"/>
    </row>
    <row r="70" spans="2:11" ht="13.5">
      <c r="B70" s="99" t="s">
        <v>116</v>
      </c>
      <c r="C70" s="99"/>
      <c r="D70" s="99"/>
      <c r="E70" s="6"/>
      <c r="F70" s="50">
        <v>9643</v>
      </c>
      <c r="G70" s="6"/>
      <c r="H70" s="6"/>
      <c r="I70" s="6"/>
      <c r="J70" s="6"/>
      <c r="K70" s="6"/>
    </row>
    <row r="71" spans="2:11" ht="13.5">
      <c r="B71" s="99" t="s">
        <v>117</v>
      </c>
      <c r="C71" s="99"/>
      <c r="D71" s="99"/>
      <c r="E71" s="99"/>
      <c r="F71" s="50">
        <v>1315</v>
      </c>
      <c r="G71" s="6"/>
      <c r="H71" s="6"/>
      <c r="I71" s="6"/>
      <c r="J71" s="6"/>
      <c r="K71" s="6"/>
    </row>
    <row r="72" spans="2:11" ht="14.25" thickBot="1">
      <c r="B72" s="6"/>
      <c r="C72" s="6"/>
      <c r="D72" s="6"/>
      <c r="E72" s="6"/>
      <c r="F72" s="51">
        <f>SUM(F70:F71)</f>
        <v>10958</v>
      </c>
      <c r="G72" s="6"/>
      <c r="H72" s="6"/>
      <c r="I72" s="6"/>
      <c r="J72" s="6"/>
      <c r="K72" s="6"/>
    </row>
    <row r="73" spans="2:11" ht="6.75" customHeight="1">
      <c r="B73" s="6"/>
      <c r="C73" s="6"/>
      <c r="D73" s="6"/>
      <c r="E73" s="6"/>
      <c r="F73" s="6"/>
      <c r="G73" s="6"/>
      <c r="H73" s="6"/>
      <c r="I73" s="6"/>
      <c r="J73" s="6"/>
      <c r="K73" s="6"/>
    </row>
    <row r="74" spans="2:11" ht="13.5">
      <c r="B74" s="6"/>
      <c r="C74" s="6"/>
      <c r="D74" s="6"/>
      <c r="E74" s="6"/>
      <c r="F74" s="97" t="s">
        <v>275</v>
      </c>
      <c r="G74" s="104"/>
      <c r="H74" s="97" t="s">
        <v>276</v>
      </c>
      <c r="I74" s="100"/>
      <c r="J74" s="6"/>
      <c r="K74" s="6"/>
    </row>
    <row r="75" spans="2:11" ht="13.5">
      <c r="B75" s="6"/>
      <c r="C75" s="6"/>
      <c r="D75" s="6"/>
      <c r="E75" s="6"/>
      <c r="F75" s="55" t="s">
        <v>263</v>
      </c>
      <c r="G75" s="55" t="s">
        <v>264</v>
      </c>
      <c r="H75" s="55" t="s">
        <v>263</v>
      </c>
      <c r="I75" s="55" t="s">
        <v>264</v>
      </c>
      <c r="J75" s="6"/>
      <c r="K75" s="6"/>
    </row>
    <row r="76" spans="2:11" ht="6.75" customHeight="1">
      <c r="B76" s="6"/>
      <c r="C76" s="6"/>
      <c r="D76" s="6"/>
      <c r="E76" s="6"/>
      <c r="F76" s="6"/>
      <c r="G76" s="6"/>
      <c r="H76" s="6"/>
      <c r="I76" s="6"/>
      <c r="J76" s="6"/>
      <c r="K76" s="6"/>
    </row>
    <row r="77" spans="2:11" ht="13.5">
      <c r="B77" s="99" t="s">
        <v>118</v>
      </c>
      <c r="C77" s="99"/>
      <c r="D77" s="99"/>
      <c r="E77" s="6"/>
      <c r="F77" s="6"/>
      <c r="G77" s="6"/>
      <c r="H77" s="6"/>
      <c r="I77" s="6"/>
      <c r="J77" s="6"/>
      <c r="K77" s="6"/>
    </row>
    <row r="78" spans="2:11" ht="13.5">
      <c r="B78" s="99" t="s">
        <v>152</v>
      </c>
      <c r="C78" s="99"/>
      <c r="D78" s="99"/>
      <c r="E78" s="6"/>
      <c r="H78" s="50"/>
      <c r="I78" s="50"/>
      <c r="J78" s="6"/>
      <c r="K78" s="6"/>
    </row>
    <row r="79" spans="2:11" ht="13.5">
      <c r="B79" s="99" t="s">
        <v>119</v>
      </c>
      <c r="C79" s="99"/>
      <c r="D79" s="99"/>
      <c r="E79" s="6"/>
      <c r="F79" s="8">
        <v>57102</v>
      </c>
      <c r="G79" s="8">
        <v>50851</v>
      </c>
      <c r="H79" s="8">
        <v>57102</v>
      </c>
      <c r="I79" s="8">
        <v>50851</v>
      </c>
      <c r="J79" s="6"/>
      <c r="K79" s="6"/>
    </row>
    <row r="80" spans="2:11" ht="13.5">
      <c r="B80" s="99" t="s">
        <v>120</v>
      </c>
      <c r="C80" s="99"/>
      <c r="D80" s="99"/>
      <c r="E80" s="6"/>
      <c r="F80" s="8">
        <v>8770</v>
      </c>
      <c r="G80" s="8">
        <v>8277</v>
      </c>
      <c r="H80" s="8">
        <v>8770</v>
      </c>
      <c r="I80" s="8">
        <v>8277</v>
      </c>
      <c r="J80" s="6"/>
      <c r="K80" s="6"/>
    </row>
    <row r="81" spans="2:11" ht="14.25" thickBot="1">
      <c r="B81" s="6"/>
      <c r="C81" s="6"/>
      <c r="D81" s="6"/>
      <c r="E81" s="6"/>
      <c r="F81" s="51">
        <f>SUM(F79:F80)</f>
        <v>65872</v>
      </c>
      <c r="G81" s="51">
        <f>SUM(G79:G80)</f>
        <v>59128</v>
      </c>
      <c r="H81" s="51">
        <f>SUM(H79:H80)</f>
        <v>65872</v>
      </c>
      <c r="I81" s="51">
        <f>SUM(I79:I80)</f>
        <v>59128</v>
      </c>
      <c r="J81" s="6"/>
      <c r="K81" s="6"/>
    </row>
    <row r="82" spans="2:11" ht="6.75" customHeight="1">
      <c r="B82" s="6"/>
      <c r="C82" s="6"/>
      <c r="D82" s="6"/>
      <c r="E82" s="6"/>
      <c r="F82" s="6"/>
      <c r="G82" s="6"/>
      <c r="H82" s="6"/>
      <c r="I82" s="6"/>
      <c r="J82" s="6"/>
      <c r="K82" s="6"/>
    </row>
    <row r="83" spans="2:11" ht="13.5">
      <c r="B83" s="99" t="s">
        <v>121</v>
      </c>
      <c r="C83" s="99"/>
      <c r="D83" s="99"/>
      <c r="E83" s="6"/>
      <c r="F83" s="8">
        <v>12734</v>
      </c>
      <c r="G83" s="8">
        <v>11528</v>
      </c>
      <c r="H83" s="8">
        <v>12734</v>
      </c>
      <c r="I83" s="8">
        <v>11528</v>
      </c>
      <c r="J83" s="6"/>
      <c r="K83" s="6"/>
    </row>
    <row r="84" spans="2:11" ht="14.25" thickBot="1">
      <c r="B84" s="99" t="s">
        <v>122</v>
      </c>
      <c r="C84" s="99"/>
      <c r="D84" s="99"/>
      <c r="E84" s="6"/>
      <c r="F84" s="56">
        <v>3675</v>
      </c>
      <c r="G84" s="56">
        <v>3259</v>
      </c>
      <c r="H84" s="56">
        <v>3675</v>
      </c>
      <c r="I84" s="56">
        <v>3259</v>
      </c>
      <c r="J84" s="6"/>
      <c r="K84" s="6"/>
    </row>
    <row r="85" spans="2:11" ht="6.75" customHeight="1">
      <c r="B85" s="6"/>
      <c r="C85" s="6"/>
      <c r="D85" s="6"/>
      <c r="E85" s="6"/>
      <c r="F85" s="6"/>
      <c r="G85" s="6"/>
      <c r="H85" s="6"/>
      <c r="I85" s="6"/>
      <c r="J85" s="6"/>
      <c r="K85" s="6"/>
    </row>
    <row r="86" spans="2:11" ht="13.5">
      <c r="B86" s="99" t="s">
        <v>236</v>
      </c>
      <c r="C86" s="99"/>
      <c r="D86" s="99"/>
      <c r="E86" s="6"/>
      <c r="F86" s="6"/>
      <c r="G86" s="6"/>
      <c r="H86" s="6"/>
      <c r="I86" s="6"/>
      <c r="J86" s="6"/>
      <c r="K86" s="6"/>
    </row>
    <row r="87" spans="2:11" ht="13.5">
      <c r="B87" s="99" t="s">
        <v>121</v>
      </c>
      <c r="C87" s="99"/>
      <c r="D87" s="99"/>
      <c r="E87" s="6"/>
      <c r="F87" s="57">
        <v>0.1933</v>
      </c>
      <c r="G87" s="58">
        <v>0.195</v>
      </c>
      <c r="H87" s="57">
        <v>0.1933</v>
      </c>
      <c r="I87" s="58">
        <v>0.195</v>
      </c>
      <c r="J87" s="6"/>
      <c r="K87" s="6"/>
    </row>
    <row r="88" spans="2:11" ht="14.25" thickBot="1">
      <c r="B88" s="99" t="s">
        <v>122</v>
      </c>
      <c r="C88" s="99"/>
      <c r="D88" s="99"/>
      <c r="E88" s="6"/>
      <c r="F88" s="59">
        <v>0.0558</v>
      </c>
      <c r="G88" s="60">
        <v>0.0551</v>
      </c>
      <c r="H88" s="59">
        <v>0.0558</v>
      </c>
      <c r="I88" s="60">
        <v>0.0551</v>
      </c>
      <c r="J88" s="6"/>
      <c r="K88" s="6"/>
    </row>
    <row r="89" ht="9" customHeight="1"/>
    <row r="90" spans="1:2" ht="15">
      <c r="A90" s="2" t="s">
        <v>37</v>
      </c>
      <c r="B90" s="2" t="s">
        <v>149</v>
      </c>
    </row>
    <row r="91" ht="9" customHeight="1"/>
    <row r="92" spans="2:9" ht="30" customHeight="1">
      <c r="B92" s="95" t="s">
        <v>79</v>
      </c>
      <c r="C92" s="95"/>
      <c r="D92" s="95"/>
      <c r="E92" s="95"/>
      <c r="F92" s="95"/>
      <c r="G92" s="95"/>
      <c r="H92" s="95"/>
      <c r="I92" s="95"/>
    </row>
    <row r="93" ht="9" customHeight="1"/>
    <row r="94" spans="1:2" ht="15">
      <c r="A94" s="2" t="s">
        <v>38</v>
      </c>
      <c r="B94" s="2" t="s">
        <v>124</v>
      </c>
    </row>
    <row r="95" ht="9" customHeight="1"/>
    <row r="96" spans="2:11" ht="30" customHeight="1">
      <c r="B96" s="95" t="s">
        <v>193</v>
      </c>
      <c r="C96" s="95"/>
      <c r="D96" s="95"/>
      <c r="E96" s="95"/>
      <c r="F96" s="95"/>
      <c r="G96" s="95"/>
      <c r="H96" s="95"/>
      <c r="I96" s="95"/>
      <c r="J96" s="6"/>
      <c r="K96" s="6"/>
    </row>
    <row r="97" ht="9" customHeight="1"/>
    <row r="98" spans="1:2" ht="15">
      <c r="A98" s="2" t="s">
        <v>39</v>
      </c>
      <c r="B98" s="2" t="s">
        <v>125</v>
      </c>
    </row>
    <row r="99" ht="9" customHeight="1"/>
    <row r="100" spans="2:9" ht="30" customHeight="1">
      <c r="B100" s="95" t="s">
        <v>277</v>
      </c>
      <c r="C100" s="95"/>
      <c r="D100" s="95"/>
      <c r="E100" s="95"/>
      <c r="F100" s="95"/>
      <c r="G100" s="95"/>
      <c r="H100" s="95"/>
      <c r="I100" s="95"/>
    </row>
    <row r="101" ht="9" customHeight="1"/>
    <row r="102" spans="1:2" ht="15">
      <c r="A102" s="2" t="s">
        <v>42</v>
      </c>
      <c r="B102" s="2" t="s">
        <v>126</v>
      </c>
    </row>
    <row r="103" ht="9" customHeight="1"/>
    <row r="104" spans="2:9" ht="13.5">
      <c r="B104" s="95" t="s">
        <v>278</v>
      </c>
      <c r="C104" s="95"/>
      <c r="D104" s="95"/>
      <c r="E104" s="95"/>
      <c r="F104" s="95"/>
      <c r="G104" s="95"/>
      <c r="H104" s="95"/>
      <c r="I104" s="95"/>
    </row>
    <row r="105" spans="2:9" ht="9" customHeight="1">
      <c r="B105" s="6"/>
      <c r="C105" s="6"/>
      <c r="D105" s="6"/>
      <c r="E105" s="6"/>
      <c r="F105" s="6"/>
      <c r="G105" s="6"/>
      <c r="H105" s="6"/>
      <c r="I105" s="6"/>
    </row>
    <row r="106" spans="1:2" ht="15">
      <c r="A106" s="2" t="s">
        <v>43</v>
      </c>
      <c r="B106" s="2" t="s">
        <v>127</v>
      </c>
    </row>
    <row r="107" ht="9" customHeight="1"/>
    <row r="108" spans="2:11" ht="42" customHeight="1">
      <c r="B108" s="95" t="s">
        <v>323</v>
      </c>
      <c r="C108" s="95"/>
      <c r="D108" s="95"/>
      <c r="E108" s="95"/>
      <c r="F108" s="95"/>
      <c r="G108" s="95"/>
      <c r="H108" s="95"/>
      <c r="I108" s="95"/>
      <c r="J108" s="6"/>
      <c r="K108" s="6"/>
    </row>
    <row r="109" ht="9" customHeight="1"/>
    <row r="110" spans="1:2" ht="15">
      <c r="A110" s="2" t="s">
        <v>44</v>
      </c>
      <c r="B110" s="2" t="s">
        <v>128</v>
      </c>
    </row>
    <row r="111" ht="9" customHeight="1"/>
    <row r="112" spans="2:11" ht="30" customHeight="1">
      <c r="B112" s="95" t="s">
        <v>45</v>
      </c>
      <c r="C112" s="95"/>
      <c r="D112" s="95"/>
      <c r="E112" s="95"/>
      <c r="F112" s="95"/>
      <c r="G112" s="95"/>
      <c r="H112" s="95"/>
      <c r="I112" s="95"/>
      <c r="J112" s="6"/>
      <c r="K112" s="6"/>
    </row>
    <row r="113" spans="2:11" ht="9" customHeight="1">
      <c r="B113" s="6"/>
      <c r="C113" s="6"/>
      <c r="D113" s="6"/>
      <c r="E113" s="6"/>
      <c r="F113" s="6"/>
      <c r="G113" s="6"/>
      <c r="H113" s="6"/>
      <c r="I113" s="6"/>
      <c r="J113" s="6"/>
      <c r="K113" s="6"/>
    </row>
    <row r="114" spans="2:11" ht="30" customHeight="1">
      <c r="B114" s="95" t="s">
        <v>279</v>
      </c>
      <c r="C114" s="95"/>
      <c r="D114" s="95"/>
      <c r="E114" s="95"/>
      <c r="F114" s="95"/>
      <c r="G114" s="95"/>
      <c r="H114" s="95"/>
      <c r="I114" s="95"/>
      <c r="J114" s="6"/>
      <c r="K114" s="6"/>
    </row>
    <row r="115" ht="9" customHeight="1"/>
    <row r="116" spans="1:2" ht="15">
      <c r="A116" s="2" t="s">
        <v>46</v>
      </c>
      <c r="B116" s="2" t="s">
        <v>280</v>
      </c>
    </row>
    <row r="117" ht="9" customHeight="1"/>
    <row r="118" spans="2:11" ht="30" customHeight="1">
      <c r="B118" s="95" t="s">
        <v>281</v>
      </c>
      <c r="C118" s="95"/>
      <c r="D118" s="95"/>
      <c r="E118" s="95"/>
      <c r="F118" s="95"/>
      <c r="G118" s="95"/>
      <c r="H118" s="95"/>
      <c r="I118" s="95"/>
      <c r="J118" s="6"/>
      <c r="K118" s="6"/>
    </row>
    <row r="119" spans="2:11" ht="9" customHeight="1">
      <c r="B119" s="6"/>
      <c r="C119" s="6"/>
      <c r="D119" s="6"/>
      <c r="E119" s="6"/>
      <c r="F119" s="6"/>
      <c r="G119" s="6"/>
      <c r="H119" s="6"/>
      <c r="I119" s="6"/>
      <c r="J119" s="6"/>
      <c r="K119" s="6"/>
    </row>
    <row r="120" spans="1:2" ht="15">
      <c r="A120" s="2" t="s">
        <v>47</v>
      </c>
      <c r="B120" s="2" t="s">
        <v>129</v>
      </c>
    </row>
    <row r="121" ht="9" customHeight="1"/>
    <row r="122" spans="2:11" ht="42" customHeight="1">
      <c r="B122" s="95" t="s">
        <v>282</v>
      </c>
      <c r="C122" s="95"/>
      <c r="D122" s="95"/>
      <c r="E122" s="95"/>
      <c r="F122" s="95"/>
      <c r="G122" s="95"/>
      <c r="H122" s="95"/>
      <c r="I122" s="95"/>
      <c r="J122" s="6"/>
      <c r="K122" s="6"/>
    </row>
    <row r="123" ht="9" customHeight="1"/>
    <row r="124" spans="1:2" ht="15">
      <c r="A124" s="2" t="s">
        <v>48</v>
      </c>
      <c r="B124" s="2" t="s">
        <v>130</v>
      </c>
    </row>
    <row r="125" ht="9" customHeight="1"/>
    <row r="126" spans="2:11" ht="30" customHeight="1">
      <c r="B126" s="103" t="s">
        <v>283</v>
      </c>
      <c r="C126" s="95"/>
      <c r="D126" s="95"/>
      <c r="E126" s="95"/>
      <c r="F126" s="95"/>
      <c r="G126" s="95"/>
      <c r="H126" s="95"/>
      <c r="I126" s="95"/>
      <c r="J126" s="6"/>
      <c r="K126" s="6"/>
    </row>
    <row r="127" spans="2:11" ht="9" customHeight="1">
      <c r="B127" s="6"/>
      <c r="C127" s="6"/>
      <c r="D127" s="6"/>
      <c r="E127" s="6"/>
      <c r="F127" s="6"/>
      <c r="G127" s="6"/>
      <c r="H127" s="6"/>
      <c r="I127" s="6"/>
      <c r="J127" s="6"/>
      <c r="K127" s="6"/>
    </row>
    <row r="128" spans="1:11" ht="15">
      <c r="A128" s="2" t="s">
        <v>81</v>
      </c>
      <c r="B128" s="90" t="s">
        <v>131</v>
      </c>
      <c r="C128" s="90"/>
      <c r="D128" s="90"/>
      <c r="E128" s="90"/>
      <c r="F128" s="90"/>
      <c r="G128" s="90"/>
      <c r="H128" s="90"/>
      <c r="I128" s="90"/>
      <c r="J128" s="31"/>
      <c r="K128" s="31"/>
    </row>
    <row r="129" spans="3:9" s="23" customFormat="1" ht="13.5">
      <c r="C129" s="22"/>
      <c r="D129" s="22"/>
      <c r="E129" s="22"/>
      <c r="F129" s="22"/>
      <c r="G129" s="22"/>
      <c r="H129" s="108" t="s">
        <v>256</v>
      </c>
      <c r="I129" s="109"/>
    </row>
    <row r="130" spans="3:9" s="23" customFormat="1" ht="13.5">
      <c r="C130" s="22"/>
      <c r="D130" s="22"/>
      <c r="E130" s="22"/>
      <c r="F130" s="22"/>
      <c r="G130" s="22"/>
      <c r="H130" s="22"/>
      <c r="I130" s="61" t="s">
        <v>263</v>
      </c>
    </row>
    <row r="131" spans="3:9" s="23" customFormat="1" ht="13.5">
      <c r="C131" s="22"/>
      <c r="D131" s="22"/>
      <c r="E131" s="22"/>
      <c r="F131" s="22"/>
      <c r="G131" s="22"/>
      <c r="H131" s="22"/>
      <c r="I131" s="17" t="s">
        <v>17</v>
      </c>
    </row>
    <row r="132" spans="2:9" s="23" customFormat="1" ht="30" customHeight="1" thickBot="1">
      <c r="B132" s="23" t="s">
        <v>71</v>
      </c>
      <c r="C132" s="95" t="s">
        <v>306</v>
      </c>
      <c r="D132" s="95"/>
      <c r="E132" s="95"/>
      <c r="F132" s="95"/>
      <c r="G132" s="95"/>
      <c r="H132" s="95"/>
      <c r="I132" s="42">
        <v>508</v>
      </c>
    </row>
    <row r="133" spans="3:9" s="23" customFormat="1" ht="7.5" customHeight="1">
      <c r="C133" s="22"/>
      <c r="D133" s="22"/>
      <c r="E133" s="22"/>
      <c r="F133" s="22"/>
      <c r="G133" s="22"/>
      <c r="H133" s="22"/>
      <c r="I133" s="24"/>
    </row>
    <row r="134" spans="3:9" s="23" customFormat="1" ht="7.5" customHeight="1">
      <c r="C134" s="22"/>
      <c r="D134" s="22"/>
      <c r="E134" s="22"/>
      <c r="F134" s="22"/>
      <c r="G134" s="22"/>
      <c r="H134" s="22"/>
      <c r="I134" s="24"/>
    </row>
    <row r="135" spans="2:9" s="23" customFormat="1" ht="30" customHeight="1" thickBot="1">
      <c r="B135" s="23" t="s">
        <v>72</v>
      </c>
      <c r="C135" s="95" t="s">
        <v>159</v>
      </c>
      <c r="D135" s="95"/>
      <c r="E135" s="95"/>
      <c r="F135" s="95"/>
      <c r="G135" s="95"/>
      <c r="H135" s="95"/>
      <c r="I135" s="42">
        <v>20</v>
      </c>
    </row>
    <row r="136" spans="3:9" s="23" customFormat="1" ht="8.25" customHeight="1">
      <c r="C136" s="22"/>
      <c r="D136" s="22"/>
      <c r="E136" s="22"/>
      <c r="F136" s="22"/>
      <c r="G136" s="22"/>
      <c r="H136" s="22"/>
      <c r="I136" s="24"/>
    </row>
    <row r="137" spans="2:9" s="23" customFormat="1" ht="30" customHeight="1" thickBot="1">
      <c r="B137" s="23" t="s">
        <v>82</v>
      </c>
      <c r="C137" s="95" t="s">
        <v>160</v>
      </c>
      <c r="D137" s="95"/>
      <c r="E137" s="95"/>
      <c r="F137" s="95"/>
      <c r="G137" s="95"/>
      <c r="H137" s="95"/>
      <c r="I137" s="42">
        <v>5</v>
      </c>
    </row>
    <row r="138" spans="3:9" s="23" customFormat="1" ht="7.5" customHeight="1">
      <c r="C138" s="22"/>
      <c r="D138" s="22"/>
      <c r="E138" s="22"/>
      <c r="F138" s="22"/>
      <c r="G138" s="22"/>
      <c r="H138" s="22"/>
      <c r="I138" s="24"/>
    </row>
    <row r="139" spans="2:9" s="23" customFormat="1" ht="30" customHeight="1" thickBot="1">
      <c r="B139" s="23" t="s">
        <v>90</v>
      </c>
      <c r="C139" s="95" t="s">
        <v>92</v>
      </c>
      <c r="D139" s="95"/>
      <c r="E139" s="95"/>
      <c r="F139" s="95"/>
      <c r="G139" s="95"/>
      <c r="H139" s="95"/>
      <c r="I139" s="42">
        <v>678</v>
      </c>
    </row>
    <row r="140" spans="3:9" s="23" customFormat="1" ht="7.5" customHeight="1">
      <c r="C140" s="6"/>
      <c r="D140" s="6"/>
      <c r="E140" s="6"/>
      <c r="F140" s="6"/>
      <c r="G140" s="6"/>
      <c r="H140" s="6"/>
      <c r="I140" s="45"/>
    </row>
    <row r="141" spans="2:9" s="23" customFormat="1" ht="30" customHeight="1" thickBot="1">
      <c r="B141" s="23" t="s">
        <v>83</v>
      </c>
      <c r="C141" s="95" t="s">
        <v>307</v>
      </c>
      <c r="D141" s="95"/>
      <c r="E141" s="95"/>
      <c r="F141" s="95"/>
      <c r="G141" s="95"/>
      <c r="H141" s="95"/>
      <c r="I141" s="42">
        <v>262</v>
      </c>
    </row>
    <row r="142" spans="2:11" ht="7.5" customHeight="1">
      <c r="B142" s="6"/>
      <c r="C142" s="6"/>
      <c r="D142" s="6"/>
      <c r="E142" s="6"/>
      <c r="F142" s="6"/>
      <c r="G142" s="6"/>
      <c r="H142" s="6"/>
      <c r="I142" s="17"/>
      <c r="J142" s="6"/>
      <c r="K142" s="6"/>
    </row>
    <row r="143" spans="2:11" ht="13.5">
      <c r="B143" s="6"/>
      <c r="C143" s="6"/>
      <c r="D143" s="6"/>
      <c r="E143" s="6"/>
      <c r="F143" s="6"/>
      <c r="G143" s="6"/>
      <c r="H143" s="106" t="s">
        <v>284</v>
      </c>
      <c r="I143" s="107"/>
      <c r="J143" s="6"/>
      <c r="K143" s="6"/>
    </row>
    <row r="144" spans="2:11" ht="13.5">
      <c r="B144" s="6"/>
      <c r="C144" s="6"/>
      <c r="D144" s="6"/>
      <c r="E144" s="6"/>
      <c r="F144" s="6"/>
      <c r="G144" s="6"/>
      <c r="H144" s="17"/>
      <c r="I144" s="17" t="s">
        <v>17</v>
      </c>
      <c r="J144" s="6"/>
      <c r="K144" s="6"/>
    </row>
    <row r="145" spans="2:11" ht="13.5">
      <c r="B145" s="23" t="s">
        <v>84</v>
      </c>
      <c r="C145" s="23" t="s">
        <v>315</v>
      </c>
      <c r="D145" s="6"/>
      <c r="E145" s="6"/>
      <c r="F145" s="6"/>
      <c r="G145" s="6"/>
      <c r="H145" s="6"/>
      <c r="J145" s="6"/>
      <c r="K145" s="6"/>
    </row>
    <row r="146" spans="2:11" ht="7.5" customHeight="1">
      <c r="B146" s="6"/>
      <c r="C146" s="6"/>
      <c r="D146" s="6"/>
      <c r="E146" s="6"/>
      <c r="F146" s="6"/>
      <c r="G146" s="6"/>
      <c r="H146" s="6"/>
      <c r="I146" s="18"/>
      <c r="J146" s="6"/>
      <c r="K146" s="6"/>
    </row>
    <row r="147" spans="2:11" ht="30" customHeight="1" thickBot="1">
      <c r="B147" s="6"/>
      <c r="C147" s="95" t="s">
        <v>308</v>
      </c>
      <c r="D147" s="95"/>
      <c r="E147" s="95"/>
      <c r="F147" s="95"/>
      <c r="G147" s="95"/>
      <c r="H147" s="95"/>
      <c r="I147" s="42">
        <v>214</v>
      </c>
      <c r="J147" s="6"/>
      <c r="K147" s="6"/>
    </row>
    <row r="148" spans="2:11" ht="7.5" customHeight="1">
      <c r="B148" s="6"/>
      <c r="C148" s="6"/>
      <c r="D148" s="6"/>
      <c r="E148" s="6"/>
      <c r="F148" s="6"/>
      <c r="G148" s="6"/>
      <c r="H148" s="6"/>
      <c r="I148" s="6"/>
      <c r="J148" s="6"/>
      <c r="K148" s="6"/>
    </row>
    <row r="149" spans="2:9" s="23" customFormat="1" ht="30" customHeight="1" thickBot="1">
      <c r="B149" s="6"/>
      <c r="C149" s="95" t="s">
        <v>98</v>
      </c>
      <c r="D149" s="95"/>
      <c r="E149" s="95"/>
      <c r="F149" s="95"/>
      <c r="G149" s="95"/>
      <c r="H149" s="95"/>
      <c r="I149" s="42">
        <v>206</v>
      </c>
    </row>
    <row r="150" spans="2:9" s="23" customFormat="1" ht="7.5" customHeight="1">
      <c r="B150" s="6"/>
      <c r="C150" s="6"/>
      <c r="D150" s="6"/>
      <c r="E150" s="6"/>
      <c r="F150" s="6"/>
      <c r="G150" s="6"/>
      <c r="H150" s="6"/>
      <c r="I150" s="45"/>
    </row>
    <row r="151" spans="2:9" s="23" customFormat="1" ht="30" customHeight="1" thickBot="1">
      <c r="B151" s="6"/>
      <c r="C151" s="95" t="s">
        <v>309</v>
      </c>
      <c r="D151" s="95"/>
      <c r="E151" s="95"/>
      <c r="F151" s="95"/>
      <c r="G151" s="95"/>
      <c r="H151" s="95"/>
      <c r="I151" s="42">
        <v>49</v>
      </c>
    </row>
    <row r="152" spans="2:9" s="23" customFormat="1" ht="7.5" customHeight="1">
      <c r="B152" s="6"/>
      <c r="C152" s="6"/>
      <c r="D152" s="6"/>
      <c r="E152" s="6"/>
      <c r="F152" s="6"/>
      <c r="G152" s="6"/>
      <c r="H152" s="6"/>
      <c r="I152" s="45"/>
    </row>
    <row r="153" spans="2:9" s="23" customFormat="1" ht="13.5">
      <c r="B153" s="23" t="s">
        <v>314</v>
      </c>
      <c r="C153" s="23" t="s">
        <v>246</v>
      </c>
      <c r="D153" s="6"/>
      <c r="E153" s="6"/>
      <c r="F153" s="6"/>
      <c r="G153" s="6"/>
      <c r="H153" s="6"/>
      <c r="I153" s="45"/>
    </row>
    <row r="154" spans="2:9" s="23" customFormat="1" ht="7.5" customHeight="1">
      <c r="B154" s="6"/>
      <c r="C154" s="6"/>
      <c r="D154" s="6"/>
      <c r="E154" s="6"/>
      <c r="F154" s="6"/>
      <c r="G154" s="6"/>
      <c r="H154" s="6"/>
      <c r="I154" s="45"/>
    </row>
    <row r="155" spans="2:9" s="23" customFormat="1" ht="30" customHeight="1" thickBot="1">
      <c r="B155" s="6"/>
      <c r="C155" s="95" t="s">
        <v>200</v>
      </c>
      <c r="D155" s="95"/>
      <c r="E155" s="95"/>
      <c r="F155" s="95"/>
      <c r="G155" s="95"/>
      <c r="H155" s="95"/>
      <c r="I155" s="42">
        <v>29</v>
      </c>
    </row>
    <row r="156" spans="2:9" s="23" customFormat="1" ht="7.5" customHeight="1">
      <c r="B156" s="6"/>
      <c r="C156" s="6"/>
      <c r="D156" s="6"/>
      <c r="E156" s="6"/>
      <c r="F156" s="6"/>
      <c r="G156" s="6"/>
      <c r="H156" s="6"/>
      <c r="I156" s="45"/>
    </row>
    <row r="157" spans="1:11" ht="30" customHeight="1">
      <c r="A157" s="14" t="s">
        <v>50</v>
      </c>
      <c r="B157" s="90" t="s">
        <v>132</v>
      </c>
      <c r="C157" s="90"/>
      <c r="D157" s="90"/>
      <c r="E157" s="90"/>
      <c r="F157" s="90"/>
      <c r="G157" s="90"/>
      <c r="H157" s="90"/>
      <c r="I157" s="90"/>
      <c r="J157" s="31"/>
      <c r="K157" s="31"/>
    </row>
    <row r="158" ht="9" customHeight="1"/>
    <row r="159" spans="1:2" ht="15">
      <c r="A159" s="2" t="s">
        <v>51</v>
      </c>
      <c r="B159" s="2" t="s">
        <v>133</v>
      </c>
    </row>
    <row r="160" spans="1:2" ht="7.5" customHeight="1">
      <c r="A160" s="2"/>
      <c r="B160" s="2"/>
    </row>
    <row r="161" spans="1:9" ht="58.5" customHeight="1">
      <c r="A161" s="2"/>
      <c r="B161" s="95" t="s">
        <v>330</v>
      </c>
      <c r="C161" s="95"/>
      <c r="D161" s="95"/>
      <c r="E161" s="95"/>
      <c r="F161" s="95"/>
      <c r="G161" s="95"/>
      <c r="H161" s="95"/>
      <c r="I161" s="95"/>
    </row>
    <row r="162" spans="1:2" ht="7.5" customHeight="1">
      <c r="A162" s="2"/>
      <c r="B162" s="2"/>
    </row>
    <row r="163" spans="1:9" ht="30" customHeight="1">
      <c r="A163" s="2"/>
      <c r="B163" s="95" t="s">
        <v>316</v>
      </c>
      <c r="C163" s="95"/>
      <c r="D163" s="95"/>
      <c r="E163" s="95"/>
      <c r="F163" s="95"/>
      <c r="G163" s="95"/>
      <c r="H163" s="95"/>
      <c r="I163" s="95"/>
    </row>
    <row r="164" spans="1:9" ht="9" customHeight="1">
      <c r="A164" s="2"/>
      <c r="B164" s="6"/>
      <c r="C164" s="6"/>
      <c r="D164" s="6"/>
      <c r="E164" s="6"/>
      <c r="F164" s="6"/>
      <c r="G164" s="6"/>
      <c r="H164" s="6"/>
      <c r="I164" s="6"/>
    </row>
    <row r="165" spans="1:9" ht="30" customHeight="1">
      <c r="A165" s="2"/>
      <c r="B165" s="95" t="s">
        <v>317</v>
      </c>
      <c r="C165" s="95"/>
      <c r="D165" s="95"/>
      <c r="E165" s="95"/>
      <c r="F165" s="95"/>
      <c r="G165" s="95"/>
      <c r="H165" s="95"/>
      <c r="I165" s="95"/>
    </row>
    <row r="166" spans="1:9" ht="8.25" customHeight="1">
      <c r="A166" s="2"/>
      <c r="B166" s="6"/>
      <c r="C166" s="6"/>
      <c r="D166" s="6"/>
      <c r="E166" s="6"/>
      <c r="F166" s="6"/>
      <c r="G166" s="6"/>
      <c r="H166" s="6"/>
      <c r="I166" s="6"/>
    </row>
    <row r="167" spans="1:9" ht="29.25" customHeight="1">
      <c r="A167" s="2"/>
      <c r="B167" s="101" t="s">
        <v>322</v>
      </c>
      <c r="C167" s="101"/>
      <c r="D167" s="101"/>
      <c r="E167" s="101"/>
      <c r="F167" s="101"/>
      <c r="G167" s="101"/>
      <c r="H167" s="101"/>
      <c r="I167" s="101"/>
    </row>
    <row r="168" spans="1:9" ht="9" customHeight="1">
      <c r="A168" s="2"/>
      <c r="B168" s="6"/>
      <c r="C168" s="6"/>
      <c r="D168" s="6"/>
      <c r="E168" s="6"/>
      <c r="F168" s="6"/>
      <c r="G168" s="6"/>
      <c r="H168" s="6"/>
      <c r="I168" s="6"/>
    </row>
    <row r="169" spans="1:11" ht="30" customHeight="1">
      <c r="A169" s="14" t="s">
        <v>52</v>
      </c>
      <c r="B169" s="105" t="s">
        <v>285</v>
      </c>
      <c r="C169" s="95"/>
      <c r="D169" s="95"/>
      <c r="E169" s="95"/>
      <c r="F169" s="95"/>
      <c r="G169" s="95"/>
      <c r="H169" s="95"/>
      <c r="I169" s="95"/>
      <c r="J169" s="6"/>
      <c r="K169" s="6"/>
    </row>
    <row r="170" ht="9" customHeight="1"/>
    <row r="171" spans="2:9" ht="44.25" customHeight="1">
      <c r="B171" s="95" t="s">
        <v>310</v>
      </c>
      <c r="C171" s="95"/>
      <c r="D171" s="95"/>
      <c r="E171" s="95"/>
      <c r="F171" s="95"/>
      <c r="G171" s="95"/>
      <c r="H171" s="95"/>
      <c r="I171" s="95"/>
    </row>
    <row r="172" ht="9" customHeight="1"/>
    <row r="173" spans="2:9" ht="29.25" customHeight="1">
      <c r="B173" s="95" t="s">
        <v>311</v>
      </c>
      <c r="C173" s="95"/>
      <c r="D173" s="95"/>
      <c r="E173" s="95"/>
      <c r="F173" s="95"/>
      <c r="G173" s="95"/>
      <c r="H173" s="95"/>
      <c r="I173" s="95"/>
    </row>
    <row r="174" spans="2:9" ht="9" customHeight="1">
      <c r="B174" s="6"/>
      <c r="C174" s="6"/>
      <c r="D174" s="6"/>
      <c r="E174" s="6"/>
      <c r="F174" s="6"/>
      <c r="G174" s="6"/>
      <c r="H174" s="6"/>
      <c r="I174" s="6"/>
    </row>
    <row r="175" spans="2:9" ht="29.25" customHeight="1">
      <c r="B175" s="95" t="s">
        <v>318</v>
      </c>
      <c r="C175" s="95"/>
      <c r="D175" s="95"/>
      <c r="E175" s="95"/>
      <c r="F175" s="95"/>
      <c r="G175" s="95"/>
      <c r="H175" s="95"/>
      <c r="I175" s="95"/>
    </row>
    <row r="176" ht="9" customHeight="1"/>
    <row r="177" spans="2:9" ht="13.5">
      <c r="B177" s="95" t="s">
        <v>319</v>
      </c>
      <c r="C177" s="95"/>
      <c r="D177" s="95"/>
      <c r="E177" s="95"/>
      <c r="F177" s="95"/>
      <c r="G177" s="95"/>
      <c r="H177" s="95"/>
      <c r="I177" s="95"/>
    </row>
    <row r="178" ht="9" customHeight="1"/>
    <row r="179" spans="1:2" ht="15">
      <c r="A179" s="2" t="s">
        <v>53</v>
      </c>
      <c r="B179" s="2" t="s">
        <v>134</v>
      </c>
    </row>
    <row r="180" ht="6.75" customHeight="1"/>
    <row r="181" spans="2:9" ht="42.75" customHeight="1">
      <c r="B181" s="95" t="s">
        <v>324</v>
      </c>
      <c r="C181" s="95"/>
      <c r="D181" s="95"/>
      <c r="E181" s="95"/>
      <c r="F181" s="95"/>
      <c r="G181" s="95"/>
      <c r="H181" s="95"/>
      <c r="I181" s="95"/>
    </row>
    <row r="182" ht="6.75" customHeight="1"/>
    <row r="183" spans="1:11" ht="15">
      <c r="A183" s="14" t="s">
        <v>54</v>
      </c>
      <c r="B183" s="105" t="s">
        <v>150</v>
      </c>
      <c r="C183" s="95"/>
      <c r="D183" s="95"/>
      <c r="E183" s="95"/>
      <c r="F183" s="95"/>
      <c r="G183" s="95"/>
      <c r="H183" s="95"/>
      <c r="I183" s="95"/>
      <c r="J183" s="6"/>
      <c r="K183" s="6"/>
    </row>
    <row r="184" ht="9" customHeight="1"/>
    <row r="185" spans="2:11" ht="13.5">
      <c r="B185" s="95" t="s">
        <v>96</v>
      </c>
      <c r="C185" s="95"/>
      <c r="D185" s="95"/>
      <c r="E185" s="95"/>
      <c r="F185" s="95"/>
      <c r="G185" s="95"/>
      <c r="H185" s="95"/>
      <c r="I185" s="95"/>
      <c r="J185" s="6"/>
      <c r="K185" s="6"/>
    </row>
    <row r="186" ht="6.75" customHeight="1"/>
    <row r="187" spans="1:2" ht="15">
      <c r="A187" s="2" t="s">
        <v>55</v>
      </c>
      <c r="B187" s="2" t="s">
        <v>21</v>
      </c>
    </row>
    <row r="188" ht="9" customHeight="1"/>
    <row r="189" spans="8:9" ht="13.5">
      <c r="H189" s="16" t="s">
        <v>255</v>
      </c>
      <c r="I189" s="15"/>
    </row>
    <row r="190" spans="8:9" ht="13.5">
      <c r="H190" s="15" t="s">
        <v>100</v>
      </c>
      <c r="I190" s="16" t="s">
        <v>256</v>
      </c>
    </row>
    <row r="191" spans="8:9" ht="13.5">
      <c r="H191" s="16" t="s">
        <v>263</v>
      </c>
      <c r="I191" s="16" t="str">
        <f>+H191</f>
        <v>30.11.2006</v>
      </c>
    </row>
    <row r="192" spans="8:9" ht="13.5">
      <c r="H192" s="16" t="s">
        <v>17</v>
      </c>
      <c r="I192" s="16" t="s">
        <v>17</v>
      </c>
    </row>
    <row r="193" spans="8:9" ht="6.75" customHeight="1">
      <c r="H193" s="16"/>
      <c r="I193" s="16"/>
    </row>
    <row r="194" spans="2:9" ht="13.5">
      <c r="B194" t="s">
        <v>237</v>
      </c>
      <c r="H194" s="16"/>
      <c r="I194" s="16"/>
    </row>
    <row r="195" spans="2:9" ht="13.5">
      <c r="B195" s="1" t="s">
        <v>56</v>
      </c>
      <c r="C195" s="89"/>
      <c r="D195" s="89"/>
      <c r="E195" s="89"/>
      <c r="F195" s="89"/>
      <c r="G195" s="89"/>
      <c r="H195" s="8">
        <v>2966</v>
      </c>
      <c r="I195" s="8">
        <v>2966</v>
      </c>
    </row>
    <row r="196" spans="2:9" ht="13.5">
      <c r="B196" s="1" t="s">
        <v>10</v>
      </c>
      <c r="C196" s="89"/>
      <c r="D196" s="89"/>
      <c r="E196" s="89"/>
      <c r="F196" s="89"/>
      <c r="G196" s="89"/>
      <c r="H196" s="21">
        <v>-9</v>
      </c>
      <c r="I196" s="21">
        <v>-9</v>
      </c>
    </row>
    <row r="197" spans="2:9" ht="14.25" thickBot="1">
      <c r="B197" s="89"/>
      <c r="C197" s="89"/>
      <c r="D197" s="89"/>
      <c r="E197" s="89"/>
      <c r="F197" s="89"/>
      <c r="G197" s="89"/>
      <c r="H197" s="27">
        <f>SUM(H195:H196)</f>
        <v>2957</v>
      </c>
      <c r="I197" s="27">
        <f>SUM(I195:I196)</f>
        <v>2957</v>
      </c>
    </row>
    <row r="198" ht="9" customHeight="1">
      <c r="I198" s="11"/>
    </row>
    <row r="199" spans="2:11" ht="45.75" customHeight="1">
      <c r="B199" s="95" t="s">
        <v>312</v>
      </c>
      <c r="C199" s="95"/>
      <c r="D199" s="95"/>
      <c r="E199" s="95"/>
      <c r="F199" s="95"/>
      <c r="G199" s="95"/>
      <c r="H199" s="95"/>
      <c r="I199" s="95"/>
      <c r="J199" s="6"/>
      <c r="K199" s="6"/>
    </row>
    <row r="200" ht="9" customHeight="1">
      <c r="I200" s="11"/>
    </row>
    <row r="201" spans="1:2" ht="15">
      <c r="A201" s="2" t="s">
        <v>57</v>
      </c>
      <c r="B201" s="2" t="s">
        <v>135</v>
      </c>
    </row>
    <row r="202" ht="9" customHeight="1"/>
    <row r="203" spans="2:11" ht="13.5">
      <c r="B203" s="95" t="s">
        <v>286</v>
      </c>
      <c r="C203" s="95"/>
      <c r="D203" s="95"/>
      <c r="E203" s="95"/>
      <c r="F203" s="95"/>
      <c r="G203" s="95"/>
      <c r="H203" s="95"/>
      <c r="I203" s="95"/>
      <c r="J203" s="6"/>
      <c r="K203" s="6"/>
    </row>
    <row r="204" ht="9" customHeight="1"/>
    <row r="205" spans="1:2" ht="15">
      <c r="A205" s="2" t="s">
        <v>58</v>
      </c>
      <c r="B205" s="2" t="s">
        <v>136</v>
      </c>
    </row>
    <row r="206" ht="9" customHeight="1"/>
    <row r="207" spans="2:3" ht="13.5">
      <c r="B207" t="s">
        <v>40</v>
      </c>
      <c r="C207" t="s">
        <v>59</v>
      </c>
    </row>
    <row r="208" spans="8:9" ht="13.5">
      <c r="H208" s="16" t="s">
        <v>255</v>
      </c>
      <c r="I208" s="15"/>
    </row>
    <row r="209" spans="8:9" ht="13.5">
      <c r="H209" s="15" t="s">
        <v>100</v>
      </c>
      <c r="I209" s="16" t="s">
        <v>256</v>
      </c>
    </row>
    <row r="210" spans="8:9" ht="13.5">
      <c r="H210" s="16" t="s">
        <v>263</v>
      </c>
      <c r="I210" s="16" t="str">
        <f>+H210</f>
        <v>30.11.2006</v>
      </c>
    </row>
    <row r="211" spans="8:9" ht="13.5">
      <c r="H211" s="16" t="s">
        <v>17</v>
      </c>
      <c r="I211" s="16" t="s">
        <v>17</v>
      </c>
    </row>
    <row r="212" spans="8:9" ht="9.75" customHeight="1">
      <c r="H212" s="16"/>
      <c r="I212" s="16"/>
    </row>
    <row r="213" spans="3:9" ht="14.25" thickBot="1">
      <c r="C213" t="s">
        <v>60</v>
      </c>
      <c r="H213" s="37">
        <v>0</v>
      </c>
      <c r="I213" s="37">
        <v>0</v>
      </c>
    </row>
    <row r="214" ht="9" customHeight="1"/>
    <row r="215" spans="3:9" ht="14.25" thickBot="1">
      <c r="C215" t="s">
        <v>61</v>
      </c>
      <c r="H215" s="37">
        <v>361</v>
      </c>
      <c r="I215" s="37">
        <v>361</v>
      </c>
    </row>
    <row r="216" spans="8:9" ht="9" customHeight="1">
      <c r="H216" s="43"/>
      <c r="I216" s="43"/>
    </row>
    <row r="217" spans="3:9" ht="14.25" thickBot="1">
      <c r="C217" t="s">
        <v>94</v>
      </c>
      <c r="H217" s="37">
        <v>145</v>
      </c>
      <c r="I217" s="37">
        <v>145</v>
      </c>
    </row>
    <row r="218" spans="8:9" ht="9" customHeight="1">
      <c r="H218" s="33"/>
      <c r="I218" s="33"/>
    </row>
    <row r="219" ht="9" customHeight="1"/>
    <row r="220" spans="2:3" ht="13.5">
      <c r="B220" t="s">
        <v>41</v>
      </c>
      <c r="C220" t="s">
        <v>287</v>
      </c>
    </row>
    <row r="221" ht="13.5">
      <c r="I221" s="16" t="s">
        <v>17</v>
      </c>
    </row>
    <row r="222" ht="9" customHeight="1"/>
    <row r="223" spans="3:9" ht="14.25" thickBot="1">
      <c r="C223" t="s">
        <v>62</v>
      </c>
      <c r="I223" s="12">
        <v>20103</v>
      </c>
    </row>
    <row r="224" ht="9" customHeight="1"/>
    <row r="225" spans="3:9" ht="14.25" thickBot="1">
      <c r="C225" t="s">
        <v>63</v>
      </c>
      <c r="I225" s="12">
        <v>20103</v>
      </c>
    </row>
    <row r="226" ht="9" customHeight="1"/>
    <row r="227" spans="3:9" ht="14.25" thickBot="1">
      <c r="C227" t="s">
        <v>64</v>
      </c>
      <c r="I227" s="12">
        <v>32968</v>
      </c>
    </row>
    <row r="228" ht="9" customHeight="1"/>
    <row r="229" spans="1:2" ht="15">
      <c r="A229" s="2" t="s">
        <v>65</v>
      </c>
      <c r="B229" s="2" t="s">
        <v>137</v>
      </c>
    </row>
    <row r="230" ht="9" customHeight="1"/>
    <row r="231" spans="2:11" ht="95.25" customHeight="1">
      <c r="B231" s="101" t="s">
        <v>320</v>
      </c>
      <c r="C231" s="95"/>
      <c r="D231" s="95"/>
      <c r="E231" s="95"/>
      <c r="F231" s="95"/>
      <c r="G231" s="95"/>
      <c r="H231" s="95"/>
      <c r="I231" s="95"/>
      <c r="J231" s="6"/>
      <c r="K231" s="6"/>
    </row>
    <row r="232" spans="2:11" ht="9" customHeight="1">
      <c r="B232" s="6"/>
      <c r="C232" s="6"/>
      <c r="D232" s="6"/>
      <c r="E232" s="6"/>
      <c r="F232" s="6"/>
      <c r="G232" s="6"/>
      <c r="H232" s="6"/>
      <c r="I232" s="6"/>
      <c r="J232" s="6"/>
      <c r="K232" s="6"/>
    </row>
    <row r="233" spans="2:11" ht="27.75" customHeight="1">
      <c r="B233" s="95" t="s">
        <v>238</v>
      </c>
      <c r="C233" s="95"/>
      <c r="D233" s="95"/>
      <c r="E233" s="95"/>
      <c r="F233" s="95"/>
      <c r="G233" s="95"/>
      <c r="H233" s="95"/>
      <c r="I233" s="95"/>
      <c r="J233" s="6"/>
      <c r="K233" s="6"/>
    </row>
    <row r="234" spans="2:11" ht="9" customHeight="1">
      <c r="B234" s="6"/>
      <c r="C234" s="6"/>
      <c r="D234" s="6"/>
      <c r="E234" s="6"/>
      <c r="F234" s="6"/>
      <c r="G234" s="6"/>
      <c r="H234" s="6"/>
      <c r="I234" s="6"/>
      <c r="J234" s="6"/>
      <c r="K234" s="6"/>
    </row>
    <row r="235" spans="2:11" ht="42" customHeight="1">
      <c r="B235" s="95" t="s">
        <v>239</v>
      </c>
      <c r="C235" s="95"/>
      <c r="D235" s="95"/>
      <c r="E235" s="95"/>
      <c r="F235" s="95"/>
      <c r="G235" s="95"/>
      <c r="H235" s="95"/>
      <c r="I235" s="95"/>
      <c r="J235" s="6"/>
      <c r="K235" s="6"/>
    </row>
    <row r="236" spans="2:11" ht="9" customHeight="1">
      <c r="B236" s="6"/>
      <c r="C236" s="6"/>
      <c r="D236" s="6"/>
      <c r="E236" s="6"/>
      <c r="F236" s="6"/>
      <c r="G236" s="6"/>
      <c r="H236" s="6"/>
      <c r="I236" s="6"/>
      <c r="J236" s="6"/>
      <c r="K236" s="6"/>
    </row>
    <row r="237" spans="2:11" ht="27.75" customHeight="1">
      <c r="B237" s="95" t="s">
        <v>325</v>
      </c>
      <c r="C237" s="95"/>
      <c r="D237" s="95"/>
      <c r="E237" s="95"/>
      <c r="F237" s="95"/>
      <c r="G237" s="95"/>
      <c r="H237" s="95"/>
      <c r="I237" s="95"/>
      <c r="J237" s="6"/>
      <c r="K237" s="6"/>
    </row>
    <row r="238" spans="2:11" ht="9" customHeight="1">
      <c r="B238" s="6"/>
      <c r="C238" s="6"/>
      <c r="D238" s="6"/>
      <c r="E238" s="6"/>
      <c r="F238" s="6"/>
      <c r="G238" s="6"/>
      <c r="H238" s="6"/>
      <c r="I238" s="6"/>
      <c r="J238" s="6"/>
      <c r="K238" s="6"/>
    </row>
    <row r="239" spans="2:11" ht="27.75" customHeight="1">
      <c r="B239" s="95" t="s">
        <v>326</v>
      </c>
      <c r="C239" s="95"/>
      <c r="D239" s="95"/>
      <c r="E239" s="95"/>
      <c r="F239" s="95"/>
      <c r="G239" s="95"/>
      <c r="H239" s="95"/>
      <c r="I239" s="95"/>
      <c r="J239" s="6"/>
      <c r="K239" s="6"/>
    </row>
    <row r="240" spans="2:9" ht="9" customHeight="1">
      <c r="B240" s="36"/>
      <c r="C240" s="36"/>
      <c r="D240" s="36"/>
      <c r="E240" s="36"/>
      <c r="F240" s="36"/>
      <c r="G240" s="36"/>
      <c r="H240" s="36"/>
      <c r="I240" s="36"/>
    </row>
    <row r="241" spans="1:2" ht="15">
      <c r="A241" s="2" t="s">
        <v>66</v>
      </c>
      <c r="B241" s="2" t="s">
        <v>138</v>
      </c>
    </row>
    <row r="242" ht="9" customHeight="1"/>
    <row r="243" spans="2:11" ht="13.5" customHeight="1">
      <c r="B243" s="95" t="s">
        <v>296</v>
      </c>
      <c r="C243" s="95"/>
      <c r="D243" s="95"/>
      <c r="E243" s="95"/>
      <c r="F243" s="95"/>
      <c r="G243" s="95"/>
      <c r="H243" s="95"/>
      <c r="I243" s="95"/>
      <c r="J243" s="6"/>
      <c r="K243" s="6"/>
    </row>
    <row r="244" ht="9" customHeight="1"/>
    <row r="245" spans="1:2" ht="15">
      <c r="A245" s="2" t="s">
        <v>67</v>
      </c>
      <c r="B245" s="2" t="s">
        <v>139</v>
      </c>
    </row>
    <row r="246" spans="1:2" ht="9" customHeight="1">
      <c r="A246" s="2"/>
      <c r="B246" s="2"/>
    </row>
    <row r="247" spans="2:9" ht="13.5" customHeight="1">
      <c r="B247" s="95" t="s">
        <v>68</v>
      </c>
      <c r="C247" s="95"/>
      <c r="D247" s="95"/>
      <c r="E247" s="95"/>
      <c r="F247" s="95"/>
      <c r="G247" s="95"/>
      <c r="H247" s="95"/>
      <c r="I247" s="95"/>
    </row>
    <row r="248" ht="9" customHeight="1"/>
    <row r="249" spans="1:2" ht="15">
      <c r="A249" s="2" t="s">
        <v>69</v>
      </c>
      <c r="B249" s="2" t="s">
        <v>140</v>
      </c>
    </row>
    <row r="250" ht="9" customHeight="1"/>
    <row r="251" spans="2:9" ht="27.75" customHeight="1">
      <c r="B251" s="95" t="s">
        <v>288</v>
      </c>
      <c r="C251" s="95"/>
      <c r="D251" s="95"/>
      <c r="E251" s="95"/>
      <c r="F251" s="95"/>
      <c r="G251" s="95"/>
      <c r="H251" s="95"/>
      <c r="I251" s="95"/>
    </row>
    <row r="252" ht="9" customHeight="1"/>
    <row r="253" spans="1:2" ht="15">
      <c r="A253" s="2" t="s">
        <v>70</v>
      </c>
      <c r="B253" s="2" t="s">
        <v>141</v>
      </c>
    </row>
    <row r="254" spans="1:2" ht="9" customHeight="1">
      <c r="A254" s="2"/>
      <c r="B254" s="2"/>
    </row>
    <row r="255" spans="1:9" ht="58.5" customHeight="1">
      <c r="A255" s="2"/>
      <c r="B255" s="52" t="s">
        <v>40</v>
      </c>
      <c r="C255" s="95" t="s">
        <v>289</v>
      </c>
      <c r="D255" s="95"/>
      <c r="E255" s="95"/>
      <c r="F255" s="95"/>
      <c r="G255" s="95"/>
      <c r="H255" s="95"/>
      <c r="I255" s="95"/>
    </row>
    <row r="256" spans="1:2" ht="9" customHeight="1">
      <c r="A256" s="2"/>
      <c r="B256" s="2"/>
    </row>
    <row r="257" spans="1:9" ht="15" customHeight="1">
      <c r="A257" s="2"/>
      <c r="B257" s="1" t="s">
        <v>41</v>
      </c>
      <c r="C257" s="95" t="s">
        <v>328</v>
      </c>
      <c r="D257" s="95"/>
      <c r="E257" s="95"/>
      <c r="F257" s="95"/>
      <c r="G257" s="95"/>
      <c r="H257" s="95"/>
      <c r="I257" s="95"/>
    </row>
    <row r="258" spans="1:9" ht="9" customHeight="1">
      <c r="A258" s="2"/>
      <c r="B258" s="1"/>
      <c r="C258" s="6"/>
      <c r="D258" s="6"/>
      <c r="E258" s="6"/>
      <c r="F258" s="6"/>
      <c r="G258" s="6"/>
      <c r="H258" s="6"/>
      <c r="I258" s="6"/>
    </row>
    <row r="259" spans="1:9" ht="15">
      <c r="A259" s="2"/>
      <c r="B259" s="1"/>
      <c r="C259" s="96" t="s">
        <v>142</v>
      </c>
      <c r="D259" s="96"/>
      <c r="G259" s="46" t="s">
        <v>143</v>
      </c>
      <c r="H259" s="46" t="s">
        <v>144</v>
      </c>
      <c r="I259" s="46" t="s">
        <v>151</v>
      </c>
    </row>
    <row r="260" spans="1:9" ht="15">
      <c r="A260" s="2"/>
      <c r="B260" s="1"/>
      <c r="G260" s="47" t="s">
        <v>145</v>
      </c>
      <c r="H260" s="47" t="s">
        <v>145</v>
      </c>
      <c r="I260" s="47" t="s">
        <v>145</v>
      </c>
    </row>
    <row r="261" spans="1:9" ht="15.75" thickBot="1">
      <c r="A261" s="2"/>
      <c r="B261" s="1"/>
      <c r="C261" s="95" t="s">
        <v>146</v>
      </c>
      <c r="D261" s="95"/>
      <c r="G261" s="88">
        <v>15</v>
      </c>
      <c r="H261" s="88">
        <v>27</v>
      </c>
      <c r="I261" s="88">
        <v>10.95</v>
      </c>
    </row>
    <row r="262" spans="1:9" ht="9" customHeight="1">
      <c r="A262" s="2"/>
      <c r="B262" s="2"/>
      <c r="C262" s="102"/>
      <c r="D262" s="102"/>
      <c r="E262" s="43"/>
      <c r="F262" s="43"/>
      <c r="G262" s="53"/>
      <c r="H262" s="53"/>
      <c r="I262" s="53"/>
    </row>
    <row r="263" spans="1:9" ht="15" customHeight="1">
      <c r="A263" s="2"/>
      <c r="B263" t="s">
        <v>329</v>
      </c>
      <c r="C263" s="95" t="s">
        <v>290</v>
      </c>
      <c r="D263" s="95"/>
      <c r="E263" s="95"/>
      <c r="F263" s="95"/>
      <c r="G263" s="95"/>
      <c r="H263" s="95"/>
      <c r="I263" s="95"/>
    </row>
    <row r="264" spans="1:2" ht="9" customHeight="1">
      <c r="A264" s="2"/>
      <c r="B264" s="2"/>
    </row>
    <row r="265" spans="1:9" ht="15">
      <c r="A265" s="2"/>
      <c r="B265" s="2"/>
      <c r="C265" s="96" t="s">
        <v>142</v>
      </c>
      <c r="D265" s="96"/>
      <c r="G265" s="46" t="s">
        <v>143</v>
      </c>
      <c r="H265" s="46" t="s">
        <v>144</v>
      </c>
      <c r="I265" s="46" t="s">
        <v>151</v>
      </c>
    </row>
    <row r="266" spans="1:9" ht="15">
      <c r="A266" s="2"/>
      <c r="B266" s="2"/>
      <c r="G266" s="47" t="s">
        <v>145</v>
      </c>
      <c r="H266" s="47" t="s">
        <v>145</v>
      </c>
      <c r="I266" s="47" t="s">
        <v>145</v>
      </c>
    </row>
    <row r="267" spans="1:9" ht="15">
      <c r="A267" s="2"/>
      <c r="B267" s="2"/>
      <c r="C267" s="95" t="s">
        <v>146</v>
      </c>
      <c r="D267" s="95"/>
      <c r="G267" s="48">
        <v>15</v>
      </c>
      <c r="H267" s="48">
        <v>28</v>
      </c>
      <c r="I267" s="48">
        <v>10.8</v>
      </c>
    </row>
    <row r="268" spans="1:9" ht="15">
      <c r="A268" s="2"/>
      <c r="B268" s="2"/>
      <c r="C268" s="95" t="s">
        <v>147</v>
      </c>
      <c r="D268" s="95"/>
      <c r="G268" s="47">
        <v>15</v>
      </c>
      <c r="H268" s="48">
        <v>28</v>
      </c>
      <c r="I268" s="47">
        <v>10.8</v>
      </c>
    </row>
    <row r="269" spans="1:9" ht="15.75" thickBot="1">
      <c r="A269" s="2"/>
      <c r="B269" s="2"/>
      <c r="G269" s="49">
        <f>SUM(G267:G268)</f>
        <v>30</v>
      </c>
      <c r="H269" s="49">
        <v>28</v>
      </c>
      <c r="I269" s="49">
        <f>SUM(I267:I268)</f>
        <v>21.6</v>
      </c>
    </row>
    <row r="270" ht="9" customHeight="1">
      <c r="I270" s="29"/>
    </row>
    <row r="271" spans="1:2" ht="15">
      <c r="A271" s="2" t="s">
        <v>73</v>
      </c>
      <c r="B271" s="2" t="s">
        <v>148</v>
      </c>
    </row>
    <row r="272" ht="9" customHeight="1"/>
    <row r="273" ht="13.5">
      <c r="B273" t="s">
        <v>80</v>
      </c>
    </row>
    <row r="274" ht="9" customHeight="1"/>
    <row r="275" spans="6:10" ht="13.5">
      <c r="F275" s="97" t="s">
        <v>291</v>
      </c>
      <c r="G275" s="98"/>
      <c r="H275" s="97" t="s">
        <v>292</v>
      </c>
      <c r="I275" s="98"/>
      <c r="J275" s="32"/>
    </row>
    <row r="276" spans="6:9" ht="13.5">
      <c r="F276" s="16" t="s">
        <v>263</v>
      </c>
      <c r="G276" s="16" t="s">
        <v>264</v>
      </c>
      <c r="H276" s="16" t="str">
        <f>+F276</f>
        <v>30.11.2006</v>
      </c>
      <c r="I276" s="16" t="str">
        <f>+G276</f>
        <v>30.11.2005</v>
      </c>
    </row>
    <row r="277" spans="2:9" ht="13.5">
      <c r="B277" t="s">
        <v>40</v>
      </c>
      <c r="C277" t="s">
        <v>74</v>
      </c>
      <c r="F277" s="19"/>
      <c r="G277" s="19"/>
      <c r="H277" s="19"/>
      <c r="I277" s="19"/>
    </row>
    <row r="278" spans="6:9" ht="9" customHeight="1">
      <c r="F278" s="19"/>
      <c r="G278" s="19"/>
      <c r="H278" s="19"/>
      <c r="I278" s="19"/>
    </row>
    <row r="279" ht="13.5">
      <c r="C279" t="s">
        <v>194</v>
      </c>
    </row>
    <row r="280" spans="3:9" ht="14.25" thickBot="1">
      <c r="C280" t="s">
        <v>195</v>
      </c>
      <c r="F280" s="12">
        <f>+'Income Statement'!E27</f>
        <v>7681</v>
      </c>
      <c r="G280" s="12">
        <f>+'Income Statement'!F27</f>
        <v>4844</v>
      </c>
      <c r="H280" s="12">
        <f>+'Income Statement'!G27</f>
        <v>7681</v>
      </c>
      <c r="I280" s="12">
        <f>+'Income Statement'!H27</f>
        <v>4844</v>
      </c>
    </row>
    <row r="281" spans="6:9" ht="9" customHeight="1">
      <c r="F281" s="11"/>
      <c r="G281" s="11"/>
      <c r="H281" s="11"/>
      <c r="I281" s="11"/>
    </row>
    <row r="282" spans="3:9" ht="30" customHeight="1" thickBot="1">
      <c r="C282" s="95" t="s">
        <v>75</v>
      </c>
      <c r="D282" s="95"/>
      <c r="E282" s="95"/>
      <c r="F282" s="56">
        <v>91363</v>
      </c>
      <c r="G282" s="10">
        <v>91190</v>
      </c>
      <c r="H282" s="56">
        <v>91363</v>
      </c>
      <c r="I282" s="10">
        <v>91190</v>
      </c>
    </row>
    <row r="283" spans="6:9" ht="9" customHeight="1">
      <c r="F283" s="11"/>
      <c r="G283" s="11"/>
      <c r="H283" s="11"/>
      <c r="I283" s="11"/>
    </row>
    <row r="284" spans="3:9" ht="14.25" thickBot="1">
      <c r="C284" t="s">
        <v>76</v>
      </c>
      <c r="F284" s="83">
        <f>+F280/F282*100</f>
        <v>8.407123233694165</v>
      </c>
      <c r="G284" s="83">
        <f>+G280/G282*100</f>
        <v>5.311985963373177</v>
      </c>
      <c r="H284" s="83">
        <f>+H280/H282*100</f>
        <v>8.407123233694165</v>
      </c>
      <c r="I284" s="83">
        <f>+I280/I282*100</f>
        <v>5.311985963373177</v>
      </c>
    </row>
    <row r="285" ht="9" customHeight="1">
      <c r="J285" s="11"/>
    </row>
    <row r="286" spans="2:10" ht="13.5">
      <c r="B286" t="s">
        <v>41</v>
      </c>
      <c r="C286" t="s">
        <v>77</v>
      </c>
      <c r="J286" s="11"/>
    </row>
    <row r="287" ht="9" customHeight="1">
      <c r="J287" s="11"/>
    </row>
    <row r="288" spans="3:10" ht="13.5">
      <c r="C288" t="s">
        <v>194</v>
      </c>
      <c r="J288" s="11"/>
    </row>
    <row r="289" spans="3:9" ht="14.25" thickBot="1">
      <c r="C289" t="s">
        <v>195</v>
      </c>
      <c r="F289" s="12">
        <f>+F280</f>
        <v>7681</v>
      </c>
      <c r="G289" s="12">
        <f>+G280</f>
        <v>4844</v>
      </c>
      <c r="H289" s="12">
        <f>+H280</f>
        <v>7681</v>
      </c>
      <c r="I289" s="12">
        <f>+I280</f>
        <v>4844</v>
      </c>
    </row>
    <row r="290" spans="6:9" ht="9" customHeight="1">
      <c r="F290" s="11"/>
      <c r="G290" s="11"/>
      <c r="H290" s="11"/>
      <c r="I290" s="11"/>
    </row>
    <row r="291" ht="9" customHeight="1">
      <c r="J291" s="11"/>
    </row>
    <row r="292" spans="3:10" ht="30" customHeight="1">
      <c r="C292" s="95" t="s">
        <v>75</v>
      </c>
      <c r="D292" s="95"/>
      <c r="E292" s="95"/>
      <c r="F292" s="20">
        <f>+F282</f>
        <v>91363</v>
      </c>
      <c r="G292" s="20">
        <f>+G282</f>
        <v>91190</v>
      </c>
      <c r="H292" s="20">
        <f>+H282</f>
        <v>91363</v>
      </c>
      <c r="I292" s="20">
        <f>+I282</f>
        <v>91190</v>
      </c>
      <c r="J292" s="11"/>
    </row>
    <row r="293" spans="6:9" ht="9" customHeight="1">
      <c r="F293" s="11"/>
      <c r="G293" s="11"/>
      <c r="H293" s="11"/>
      <c r="I293" s="11"/>
    </row>
    <row r="294" spans="3:9" ht="13.5">
      <c r="C294" s="95" t="s">
        <v>168</v>
      </c>
      <c r="D294" s="95"/>
      <c r="E294" s="95"/>
      <c r="F294" s="5" t="s">
        <v>293</v>
      </c>
      <c r="G294" s="11">
        <v>50</v>
      </c>
      <c r="H294" s="5" t="s">
        <v>293</v>
      </c>
      <c r="I294" s="11">
        <v>50</v>
      </c>
    </row>
    <row r="295" spans="3:9" ht="14.25" thickBot="1">
      <c r="C295" s="13"/>
      <c r="D295" s="13"/>
      <c r="E295" s="13"/>
      <c r="F295" s="28" t="s">
        <v>293</v>
      </c>
      <c r="G295" s="28">
        <f>SUM(G292:G294)</f>
        <v>91240</v>
      </c>
      <c r="H295" s="28" t="s">
        <v>293</v>
      </c>
      <c r="I295" s="28">
        <f>SUM(I292:I294)</f>
        <v>91240</v>
      </c>
    </row>
    <row r="296" ht="9" customHeight="1">
      <c r="J296" s="11"/>
    </row>
    <row r="297" spans="3:9" ht="14.25" thickBot="1">
      <c r="C297" t="s">
        <v>78</v>
      </c>
      <c r="F297" s="85" t="s">
        <v>293</v>
      </c>
      <c r="G297" s="84">
        <v>5.3</v>
      </c>
      <c r="H297" s="85" t="s">
        <v>293</v>
      </c>
      <c r="I297" s="84">
        <v>5.3</v>
      </c>
    </row>
    <row r="298" ht="9" customHeight="1"/>
    <row r="299" ht="9" customHeight="1"/>
    <row r="300" spans="2:9" ht="31.5" customHeight="1">
      <c r="B300" s="86" t="s">
        <v>293</v>
      </c>
      <c r="C300" s="95" t="s">
        <v>327</v>
      </c>
      <c r="D300" s="95"/>
      <c r="E300" s="95"/>
      <c r="F300" s="95"/>
      <c r="G300" s="95"/>
      <c r="H300" s="95"/>
      <c r="I300" s="95"/>
    </row>
    <row r="301" ht="9" customHeight="1"/>
    <row r="302" ht="13.5">
      <c r="B302" t="s">
        <v>85</v>
      </c>
    </row>
    <row r="303" ht="9" customHeight="1"/>
    <row r="304" ht="13.5">
      <c r="B304" t="s">
        <v>86</v>
      </c>
    </row>
    <row r="305" ht="13.5">
      <c r="B305" t="s">
        <v>87</v>
      </c>
    </row>
    <row r="306" ht="13.5">
      <c r="B306" s="25" t="s">
        <v>294</v>
      </c>
    </row>
  </sheetData>
  <mergeCells count="125">
    <mergeCell ref="B175:I175"/>
    <mergeCell ref="B165:I165"/>
    <mergeCell ref="C151:H151"/>
    <mergeCell ref="H129:I129"/>
    <mergeCell ref="C139:H139"/>
    <mergeCell ref="B167:I167"/>
    <mergeCell ref="B161:I161"/>
    <mergeCell ref="C132:H132"/>
    <mergeCell ref="B163:I163"/>
    <mergeCell ref="C155:H155"/>
    <mergeCell ref="H143:I143"/>
    <mergeCell ref="C149:H149"/>
    <mergeCell ref="C147:H147"/>
    <mergeCell ref="C135:H135"/>
    <mergeCell ref="C137:H137"/>
    <mergeCell ref="C141:H141"/>
    <mergeCell ref="B157:I157"/>
    <mergeCell ref="B203:I203"/>
    <mergeCell ref="B169:I169"/>
    <mergeCell ref="B199:I199"/>
    <mergeCell ref="B181:I181"/>
    <mergeCell ref="B173:I173"/>
    <mergeCell ref="B177:I177"/>
    <mergeCell ref="B171:I171"/>
    <mergeCell ref="B183:I183"/>
    <mergeCell ref="B185:I185"/>
    <mergeCell ref="B40:I40"/>
    <mergeCell ref="B42:I42"/>
    <mergeCell ref="B83:D83"/>
    <mergeCell ref="B52:I52"/>
    <mergeCell ref="B80:D80"/>
    <mergeCell ref="B79:D79"/>
    <mergeCell ref="B44:I44"/>
    <mergeCell ref="B14:I14"/>
    <mergeCell ref="B60:I60"/>
    <mergeCell ref="B92:I92"/>
    <mergeCell ref="B87:D87"/>
    <mergeCell ref="B62:I62"/>
    <mergeCell ref="B78:D78"/>
    <mergeCell ref="F74:G74"/>
    <mergeCell ref="B38:I38"/>
    <mergeCell ref="D20:G20"/>
    <mergeCell ref="B21:C21"/>
    <mergeCell ref="B239:I239"/>
    <mergeCell ref="B100:I100"/>
    <mergeCell ref="B104:I104"/>
    <mergeCell ref="B128:I128"/>
    <mergeCell ref="B126:I126"/>
    <mergeCell ref="B112:I112"/>
    <mergeCell ref="B122:I122"/>
    <mergeCell ref="B108:I108"/>
    <mergeCell ref="B114:I114"/>
    <mergeCell ref="B118:I118"/>
    <mergeCell ref="C255:I255"/>
    <mergeCell ref="C268:D268"/>
    <mergeCell ref="C262:D262"/>
    <mergeCell ref="C267:D267"/>
    <mergeCell ref="C265:D265"/>
    <mergeCell ref="B231:I231"/>
    <mergeCell ref="C292:E292"/>
    <mergeCell ref="F275:G275"/>
    <mergeCell ref="C263:I263"/>
    <mergeCell ref="B247:I247"/>
    <mergeCell ref="B243:I243"/>
    <mergeCell ref="B235:I235"/>
    <mergeCell ref="B251:I251"/>
    <mergeCell ref="B237:I237"/>
    <mergeCell ref="B233:I233"/>
    <mergeCell ref="B6:I6"/>
    <mergeCell ref="B77:D77"/>
    <mergeCell ref="B86:D86"/>
    <mergeCell ref="B64:I64"/>
    <mergeCell ref="B84:D84"/>
    <mergeCell ref="B56:I56"/>
    <mergeCell ref="B71:E71"/>
    <mergeCell ref="B10:I10"/>
    <mergeCell ref="B12:I12"/>
    <mergeCell ref="B66:I66"/>
    <mergeCell ref="D21:G21"/>
    <mergeCell ref="B18:C18"/>
    <mergeCell ref="B19:C19"/>
    <mergeCell ref="D19:G19"/>
    <mergeCell ref="D18:H18"/>
    <mergeCell ref="B20:C20"/>
    <mergeCell ref="B16:C16"/>
    <mergeCell ref="D16:E16"/>
    <mergeCell ref="B17:C17"/>
    <mergeCell ref="D17:E17"/>
    <mergeCell ref="B24:C24"/>
    <mergeCell ref="D24:G24"/>
    <mergeCell ref="B22:C22"/>
    <mergeCell ref="B25:C25"/>
    <mergeCell ref="D25:G25"/>
    <mergeCell ref="D22:G22"/>
    <mergeCell ref="B23:C23"/>
    <mergeCell ref="D23:G23"/>
    <mergeCell ref="B26:C26"/>
    <mergeCell ref="D26:G26"/>
    <mergeCell ref="B27:C27"/>
    <mergeCell ref="D27:G27"/>
    <mergeCell ref="B28:C28"/>
    <mergeCell ref="D28:G28"/>
    <mergeCell ref="B29:C29"/>
    <mergeCell ref="D29:G29"/>
    <mergeCell ref="B30:C30"/>
    <mergeCell ref="D30:G30"/>
    <mergeCell ref="B31:C31"/>
    <mergeCell ref="D31:G31"/>
    <mergeCell ref="B32:C32"/>
    <mergeCell ref="D32:G32"/>
    <mergeCell ref="B34:I34"/>
    <mergeCell ref="B96:I96"/>
    <mergeCell ref="H74:I74"/>
    <mergeCell ref="C48:I48"/>
    <mergeCell ref="B50:I50"/>
    <mergeCell ref="B70:D70"/>
    <mergeCell ref="C36:I36"/>
    <mergeCell ref="B88:D88"/>
    <mergeCell ref="C300:I300"/>
    <mergeCell ref="C261:D261"/>
    <mergeCell ref="C257:I257"/>
    <mergeCell ref="C259:D259"/>
    <mergeCell ref="C294:E294"/>
    <mergeCell ref="H275:I275"/>
    <mergeCell ref="C282:E282"/>
  </mergeCells>
  <printOptions/>
  <pageMargins left="0.984251968503937" right="0" top="0.393700787401575" bottom="0.196850393700787" header="0" footer="0.118110236220472"/>
  <pageSetup firstPageNumber="5" useFirstPageNumber="1" horizontalDpi="300" verticalDpi="300" orientation="portrait" paperSize="9" scale="95" r:id="rId1"/>
  <headerFooter alignWithMargins="0">
    <oddFooter>&amp;C&amp;P</oddFooter>
  </headerFooter>
  <rowBreaks count="6" manualBreakCount="6">
    <brk id="45" max="8" man="1"/>
    <brk id="93" max="8" man="1"/>
    <brk id="127" max="8" man="1"/>
    <brk id="156" max="8" man="1"/>
    <brk id="200" max="8" man="1"/>
    <brk id="252"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2007-01-26T10:14:29Z</cp:lastPrinted>
  <dcterms:created xsi:type="dcterms:W3CDTF">2002-11-19T02:50:17Z</dcterms:created>
  <dcterms:modified xsi:type="dcterms:W3CDTF">2007-01-26T10:18:55Z</dcterms:modified>
  <cp:category/>
  <cp:version/>
  <cp:contentType/>
  <cp:contentStatus/>
</cp:coreProperties>
</file>